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К" sheetId="16" r:id="rId16"/>
    <sheet name="Кстр1" sheetId="17" r:id="rId17"/>
    <sheet name="Кстр2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'2'!$A$1:$J$36</definedName>
    <definedName name="_xlnm.Print_Area" localSheetId="9">'3'!$A$1:$J$36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6">'Кстр1'!$A$1:$G$76</definedName>
    <definedName name="_xlnm.Print_Area" localSheetId="17">'Кстр2'!$A$1:$K$76</definedName>
    <definedName name="_xlnm.Print_Area" localSheetId="19">'Мстр1'!$A$1:$G$76</definedName>
    <definedName name="_xlnm.Print_Area" localSheetId="20">'Мстр2'!$A$1:$K$76</definedName>
    <definedName name="_xlnm.Print_Area" localSheetId="12">'Сп1'!$A$1:$I$36</definedName>
    <definedName name="_xlnm.Print_Area" localSheetId="10">'Сп2'!$A$1:$I$12</definedName>
    <definedName name="_xlnm.Print_Area" localSheetId="8">'Сп3'!$A$1:$I$12</definedName>
    <definedName name="_xlnm.Print_Area" localSheetId="6">'Сп4'!$A$1:$I$20</definedName>
    <definedName name="_xlnm.Print_Area" localSheetId="3">'Сп5'!$A$1:$I$36</definedName>
    <definedName name="_xlnm.Print_Area" localSheetId="0">'Сп6'!$A$1:$I$36</definedName>
    <definedName name="_xlnm.Print_Area" localSheetId="15">'СпК'!$A$1:$I$36</definedName>
    <definedName name="_xlnm.Print_Area" localSheetId="18">'СпМ'!$A$1:$I$36</definedName>
  </definedNames>
  <calcPr fullCalcOnLoad="1" refMode="R1C1"/>
</workbook>
</file>

<file path=xl/sharedStrings.xml><?xml version="1.0" encoding="utf-8"?>
<sst xmlns="http://schemas.openxmlformats.org/spreadsheetml/2006/main" count="822" uniqueCount="134">
  <si>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</si>
  <si>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</si>
  <si>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</si>
  <si>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</si>
  <si>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</si>
  <si>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</si>
  <si>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</si>
  <si>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</si>
  <si>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</si>
  <si>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</si>
  <si>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</si>
  <si>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</si>
  <si>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</si>
  <si>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</si>
  <si>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</si>
  <si>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</si>
  <si>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</si>
  <si>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</si>
  <si>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</si>
  <si>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</si>
  <si>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</si>
  <si>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</si>
  <si>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</si>
  <si>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</si>
  <si>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</si>
  <si>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</si>
  <si>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</si>
  <si>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</si>
  <si>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</si>
  <si>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</si>
  <si>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</si>
  <si>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</si>
  <si>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</si>
  <si>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</si>
  <si>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молодежи России"</t>
  </si>
  <si>
    <t>27 июня 2009 г.</t>
  </si>
  <si>
    <t>Аристов Александр</t>
  </si>
  <si>
    <t>Аббасов Рустамхон</t>
  </si>
  <si>
    <t>Сафиуллин Азат</t>
  </si>
  <si>
    <t>Срумов Антон</t>
  </si>
  <si>
    <t>Харламов Руслан</t>
  </si>
  <si>
    <t>Валеев Риф</t>
  </si>
  <si>
    <t>Максютов Азат</t>
  </si>
  <si>
    <t>Байбулдин Андрей</t>
  </si>
  <si>
    <t>Шакиров Ильяс</t>
  </si>
  <si>
    <t>Исмайлов Азат</t>
  </si>
  <si>
    <t>Аюпов Айдар</t>
  </si>
  <si>
    <t>Ветохина Анастасия</t>
  </si>
  <si>
    <t>Хабиров Марс</t>
  </si>
  <si>
    <t>Уткулов Ринат</t>
  </si>
  <si>
    <t>Тодрамович Александр</t>
  </si>
  <si>
    <t>Ларионов Сергей</t>
  </si>
  <si>
    <t>Давлетов Тимур</t>
  </si>
  <si>
    <t>Файзуллин Тимур</t>
  </si>
  <si>
    <t>Полуфинал Турнира "День молодежи России"</t>
  </si>
  <si>
    <t>21 июня 2009 г.</t>
  </si>
  <si>
    <t>Бакиров Наиль</t>
  </si>
  <si>
    <t>Сальманов Линар</t>
  </si>
  <si>
    <t>Коробко Павел</t>
  </si>
  <si>
    <t>Халимонов Евгений</t>
  </si>
  <si>
    <t>Салманов Сергей</t>
  </si>
  <si>
    <t>Новокрещенов Владимир</t>
  </si>
  <si>
    <t>Барышев Сергей</t>
  </si>
  <si>
    <t>Семенов Юрий</t>
  </si>
  <si>
    <t>Шапошников Александр</t>
  </si>
  <si>
    <t>Мицул Тимофей</t>
  </si>
  <si>
    <t>Толкачев Иван</t>
  </si>
  <si>
    <t>Вафин Егор</t>
  </si>
  <si>
    <t>Рахматуллин Рашит</t>
  </si>
  <si>
    <t>Васильев Александр</t>
  </si>
  <si>
    <t>1/4 финала Турнира "День молодежи России"</t>
  </si>
  <si>
    <t>13 июня 2009 г.</t>
  </si>
  <si>
    <t>Насыров Илдар</t>
  </si>
  <si>
    <t>Латыпов Аллан</t>
  </si>
  <si>
    <t>Могилевская Инесса</t>
  </si>
  <si>
    <t>Ишметов Александр</t>
  </si>
  <si>
    <t>Усманов Денис</t>
  </si>
  <si>
    <t>Ларионов Юрий</t>
  </si>
  <si>
    <t>Якупов Рустем</t>
  </si>
  <si>
    <t>Грошев Юрий</t>
  </si>
  <si>
    <t>Ключников Артем</t>
  </si>
  <si>
    <t>Самигуллин Леонар</t>
  </si>
  <si>
    <t>Саитов Эмиль</t>
  </si>
  <si>
    <t>Мазитов Шамиль</t>
  </si>
  <si>
    <t>Семенов Константин</t>
  </si>
  <si>
    <t>Кидрасов Тагир</t>
  </si>
  <si>
    <t>1/8 финала Турнира "День молодежи России"</t>
  </si>
  <si>
    <t>6 июня 2009 г.</t>
  </si>
  <si>
    <t>Шаяхметов Азамат</t>
  </si>
  <si>
    <t>Мурзин Рустем</t>
  </si>
  <si>
    <t>Шайхутдинов Эмиль</t>
  </si>
  <si>
    <t>1/16 финала Турнира "День молодежи"</t>
  </si>
  <si>
    <t>31 мая 2009 г.</t>
  </si>
  <si>
    <t>Гайфуллин Роберт</t>
  </si>
  <si>
    <t>Мингалиев Азиз</t>
  </si>
  <si>
    <t>Нафиков Азат</t>
  </si>
  <si>
    <t>1/32 финала Турнира "День молодежи России"</t>
  </si>
  <si>
    <t>24 мая 2009 г.</t>
  </si>
  <si>
    <t>Шайхутдинов Артур</t>
  </si>
  <si>
    <t>Ганиев Денис</t>
  </si>
  <si>
    <t>Давлетбаев Азат</t>
  </si>
  <si>
    <t>Набиуллина Светлана</t>
  </si>
  <si>
    <t>Разбежкина Вера</t>
  </si>
  <si>
    <t>1/64 финала Турнира "День молодежи"</t>
  </si>
  <si>
    <t>16 мая 2009 г.</t>
  </si>
  <si>
    <t>Сагитов Александр</t>
  </si>
  <si>
    <t>Фоминых Илья</t>
  </si>
  <si>
    <t>Аминов Артур</t>
  </si>
  <si>
    <t>Шаймарданова Аделя</t>
  </si>
  <si>
    <t>Гайфуллин Руслан</t>
  </si>
  <si>
    <t>Шаймарданова Аида</t>
  </si>
  <si>
    <t>Макаров Дмитрий</t>
  </si>
  <si>
    <t>Бортко Вячеслав</t>
  </si>
  <si>
    <t>Плевако Дмитрий</t>
  </si>
  <si>
    <t>Запылихин Юрий</t>
  </si>
  <si>
    <t>Жукова Анастасия</t>
  </si>
  <si>
    <t>Габидуллина Наиля</t>
  </si>
  <si>
    <t>Доронин Иван</t>
  </si>
  <si>
    <t>1/128 финала Турнира "День молодежи России"</t>
  </si>
  <si>
    <t>9 мая 2009 г.</t>
  </si>
  <si>
    <t>Зверс Марк</t>
  </si>
  <si>
    <t>Шагалеев Ленар</t>
  </si>
  <si>
    <t>Гилемханова Дина</t>
  </si>
  <si>
    <t>Лазарев Игорь</t>
  </si>
  <si>
    <t>Мухитова Динара</t>
  </si>
  <si>
    <t>Бикбулатов Марсель</t>
  </si>
  <si>
    <t>Гаскаров Динар</t>
  </si>
  <si>
    <t>Холодилина Глафира</t>
  </si>
  <si>
    <t>Бикмурзин Айрат</t>
  </si>
  <si>
    <t>Ахметов Марат</t>
  </si>
  <si>
    <t>Зверс Виктория</t>
  </si>
  <si>
    <t>Мансуров Данар</t>
  </si>
  <si>
    <t>Балакиpев Павел</t>
  </si>
  <si>
    <t>Балхияров Алмас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</si>
</sst>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left"/>
      <protection/>
    </xf>
    <xf numFmtId="0" fontId="19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119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120</v>
      </c>
      <c r="B5" s="28">
        <v>1</v>
      </c>
      <c r="C5" s="26" t="str">
        <f>6стр1!G36</f>
        <v>Аминов Артур</v>
      </c>
      <c r="D5" s="25"/>
      <c r="E5" s="25"/>
      <c r="F5" s="25"/>
      <c r="G5" s="25"/>
      <c r="H5" s="25"/>
      <c r="I5" s="25"/>
    </row>
    <row r="6" spans="1:9" ht="18">
      <c r="A6" s="27" t="s">
        <v>108</v>
      </c>
      <c r="B6" s="28">
        <v>2</v>
      </c>
      <c r="C6" s="26" t="str">
        <f>6стр1!G56</f>
        <v>Зверс Марк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3</v>
      </c>
      <c r="C7" s="26" t="str">
        <f>6стр2!I22</f>
        <v>Шаймарданова Аделя</v>
      </c>
      <c r="D7" s="25"/>
      <c r="E7" s="25"/>
      <c r="F7" s="25"/>
      <c r="G7" s="25"/>
      <c r="H7" s="25"/>
      <c r="I7" s="25"/>
    </row>
    <row r="8" spans="1:9" ht="18">
      <c r="A8" s="27" t="s">
        <v>121</v>
      </c>
      <c r="B8" s="28">
        <v>4</v>
      </c>
      <c r="C8" s="26" t="str">
        <f>6стр2!I32</f>
        <v>Шагалеев Ленар</v>
      </c>
      <c r="D8" s="25"/>
      <c r="E8" s="25"/>
      <c r="F8" s="25"/>
      <c r="G8" s="25"/>
      <c r="H8" s="25"/>
      <c r="I8" s="25"/>
    </row>
    <row r="9" spans="1:9" ht="18">
      <c r="A9" s="27" t="s">
        <v>110</v>
      </c>
      <c r="B9" s="28">
        <v>5</v>
      </c>
      <c r="C9" s="26" t="str">
        <f>6стр1!G63</f>
        <v>Шаймарданова Аида</v>
      </c>
      <c r="D9" s="25"/>
      <c r="E9" s="25"/>
      <c r="F9" s="25"/>
      <c r="G9" s="25"/>
      <c r="H9" s="25"/>
      <c r="I9" s="25"/>
    </row>
    <row r="10" spans="1:9" ht="18">
      <c r="A10" s="27" t="s">
        <v>122</v>
      </c>
      <c r="B10" s="28">
        <v>6</v>
      </c>
      <c r="C10" s="26" t="str">
        <f>6стр1!G65</f>
        <v>Бикмурзин Айрат</v>
      </c>
      <c r="D10" s="25"/>
      <c r="E10" s="25"/>
      <c r="F10" s="25"/>
      <c r="G10" s="25"/>
      <c r="H10" s="25"/>
      <c r="I10" s="25"/>
    </row>
    <row r="11" spans="1:9" ht="18">
      <c r="A11" s="27" t="s">
        <v>123</v>
      </c>
      <c r="B11" s="28">
        <v>7</v>
      </c>
      <c r="C11" s="26" t="str">
        <f>6стр1!G68</f>
        <v>Бикбулатов Марсель</v>
      </c>
      <c r="D11" s="25"/>
      <c r="E11" s="25"/>
      <c r="F11" s="25"/>
      <c r="G11" s="25"/>
      <c r="H11" s="25"/>
      <c r="I11" s="25"/>
    </row>
    <row r="12" spans="1:9" ht="18">
      <c r="A12" s="27" t="s">
        <v>124</v>
      </c>
      <c r="B12" s="28">
        <v>8</v>
      </c>
      <c r="C12" s="26" t="str">
        <f>6стр1!G70</f>
        <v>Мухитова Динара</v>
      </c>
      <c r="D12" s="25"/>
      <c r="E12" s="25"/>
      <c r="F12" s="25"/>
      <c r="G12" s="25"/>
      <c r="H12" s="25"/>
      <c r="I12" s="25"/>
    </row>
    <row r="13" spans="1:9" ht="18">
      <c r="A13" s="27" t="s">
        <v>125</v>
      </c>
      <c r="B13" s="28">
        <v>9</v>
      </c>
      <c r="C13" s="26" t="str">
        <f>6стр1!D72</f>
        <v>Гаскаров Динар</v>
      </c>
      <c r="D13" s="25"/>
      <c r="E13" s="25"/>
      <c r="F13" s="25"/>
      <c r="G13" s="25"/>
      <c r="H13" s="25"/>
      <c r="I13" s="25"/>
    </row>
    <row r="14" spans="1:9" ht="18">
      <c r="A14" s="27" t="s">
        <v>126</v>
      </c>
      <c r="B14" s="28">
        <v>10</v>
      </c>
      <c r="C14" s="26" t="str">
        <f>6стр1!D75</f>
        <v>Лазарев Игорь</v>
      </c>
      <c r="D14" s="25"/>
      <c r="E14" s="25"/>
      <c r="F14" s="25"/>
      <c r="G14" s="25"/>
      <c r="H14" s="25"/>
      <c r="I14" s="25"/>
    </row>
    <row r="15" spans="1:9" ht="18">
      <c r="A15" s="27" t="s">
        <v>127</v>
      </c>
      <c r="B15" s="28">
        <v>11</v>
      </c>
      <c r="C15" s="26" t="str">
        <f>6стр1!G73</f>
        <v>Гилемханова Дина</v>
      </c>
      <c r="D15" s="25"/>
      <c r="E15" s="25"/>
      <c r="F15" s="25"/>
      <c r="G15" s="25"/>
      <c r="H15" s="25"/>
      <c r="I15" s="25"/>
    </row>
    <row r="16" spans="1:9" ht="18">
      <c r="A16" s="27" t="s">
        <v>128</v>
      </c>
      <c r="B16" s="28">
        <v>12</v>
      </c>
      <c r="C16" s="26" t="str">
        <f>6стр1!G75</f>
        <v>Холодилина Глафира</v>
      </c>
      <c r="D16" s="25"/>
      <c r="E16" s="25"/>
      <c r="F16" s="25"/>
      <c r="G16" s="25"/>
      <c r="H16" s="25"/>
      <c r="I16" s="25"/>
    </row>
    <row r="17" spans="1:9" ht="18">
      <c r="A17" s="27" t="s">
        <v>129</v>
      </c>
      <c r="B17" s="28">
        <v>13</v>
      </c>
      <c r="C17" s="26" t="str">
        <f>6стр2!I40</f>
        <v>Ахметов Марат</v>
      </c>
      <c r="D17" s="25"/>
      <c r="E17" s="25"/>
      <c r="F17" s="25"/>
      <c r="G17" s="25"/>
      <c r="H17" s="25"/>
      <c r="I17" s="25"/>
    </row>
    <row r="18" spans="1:9" ht="18">
      <c r="A18" s="27" t="s">
        <v>130</v>
      </c>
      <c r="B18" s="28">
        <v>14</v>
      </c>
      <c r="C18" s="26" t="str">
        <f>6стр2!I44</f>
        <v>Зверс Виктория</v>
      </c>
      <c r="D18" s="25"/>
      <c r="E18" s="25"/>
      <c r="F18" s="25"/>
      <c r="G18" s="25"/>
      <c r="H18" s="25"/>
      <c r="I18" s="25"/>
    </row>
    <row r="19" spans="1:9" ht="18">
      <c r="A19" s="27" t="s">
        <v>131</v>
      </c>
      <c r="B19" s="28">
        <v>15</v>
      </c>
      <c r="C19" s="26" t="str">
        <f>6стр2!I46</f>
        <v>Мансуров Данар</v>
      </c>
      <c r="D19" s="25"/>
      <c r="E19" s="25"/>
      <c r="F19" s="25"/>
      <c r="G19" s="25"/>
      <c r="H19" s="25"/>
      <c r="I19" s="25"/>
    </row>
    <row r="20" spans="1:9" ht="18">
      <c r="A20" s="27" t="s">
        <v>132</v>
      </c>
      <c r="B20" s="28">
        <v>16</v>
      </c>
      <c r="C20" s="26" t="str">
        <f>6стр2!I48</f>
        <v>Балакиpев Павел</v>
      </c>
      <c r="D20" s="25"/>
      <c r="E20" s="25"/>
      <c r="F20" s="25"/>
      <c r="G20" s="25"/>
      <c r="H20" s="25"/>
      <c r="I20" s="25"/>
    </row>
    <row r="21" spans="1:9" ht="18">
      <c r="A21" s="27" t="s">
        <v>133</v>
      </c>
      <c r="B21" s="28">
        <v>17</v>
      </c>
      <c r="C21" s="26" t="str">
        <f>6стр2!E44</f>
        <v>Балхияров Алмас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18</v>
      </c>
      <c r="C22" s="26">
        <f>6стр2!E50</f>
        <v>0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6стр2!E53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6стр2!E55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6стр2!I53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6стр2!I57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6стр2!I59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6стр2!I61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6стр2!E63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6стр2!E69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6стр2!E72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6стр2!E74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6стр2!I66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6стр2!I70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6стр2!I72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6стр2!I74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Сп3!A1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Сп3!A2</f>
        <v>1/16 финала Турнира "День молодежи"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Сп3!A3</f>
        <v>31 мая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Сп3!A5</f>
        <v>Мурзин Рустем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95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Сп3!A12</f>
        <v>Нафиков Азат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95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Сп3!A9</f>
        <v>Гайфуллин Роберт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83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Сп3!A8</f>
        <v>Мазитов Шамиль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95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Сп3!A7</f>
        <v>Семенов Константин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94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Сп3!A10</f>
        <v>Мингалиев Азиз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88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Сп3!A11</f>
        <v>Шайхутдинов Эмиль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88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Сп3!A6</f>
        <v>Шаяхметов Азамат</v>
      </c>
      <c r="C19" s="38"/>
      <c r="D19" s="38">
        <v>-7</v>
      </c>
      <c r="E19" s="49" t="str">
        <f>IF(E12=D8,D16,IF(E12=D16,D8,0))</f>
        <v>Шаяхметов Азамат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Мурзин Рустем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93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Гайфуллин Роберт</v>
      </c>
      <c r="C23" s="51">
        <v>10</v>
      </c>
      <c r="D23" s="42" t="s">
        <v>93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Мингалиев Азиз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Семенов Константин</v>
      </c>
      <c r="C25" s="38"/>
      <c r="D25" s="41">
        <v>12</v>
      </c>
      <c r="E25" s="45" t="s">
        <v>84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84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Шайхутдинов Эмиль</v>
      </c>
      <c r="C27" s="51">
        <v>11</v>
      </c>
      <c r="D27" s="44" t="s">
        <v>84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Мазитов Шамиль</v>
      </c>
      <c r="D28" s="38">
        <v>-12</v>
      </c>
      <c r="E28" s="49" t="str">
        <f>IF(E25=D23,D27,IF(E25=D27,D23,0))</f>
        <v>Гайфуллин Роберт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Мингалиев Азиз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94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Мурзин Рустем</v>
      </c>
      <c r="C32" s="38">
        <v>-11</v>
      </c>
      <c r="D32" s="52" t="str">
        <f>IF(D27=C26,C28,IF(D27=C28,C26,0))</f>
        <v>Мазитов Шамиль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90</v>
      </c>
      <c r="D33" s="38">
        <v>-13</v>
      </c>
      <c r="E33" s="49" t="str">
        <f>IF(E31=D30,D32,IF(E31=D32,D30,0))</f>
        <v>Мазитов Шамиль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Шайхутдинов Эмиль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Мурзин Рустем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67</v>
      </c>
      <c r="B5" s="28">
        <v>1</v>
      </c>
      <c r="C5" s="26" t="str">
        <f>2!E12</f>
        <v>Вафин Егор</v>
      </c>
      <c r="D5" s="25"/>
      <c r="E5" s="25"/>
      <c r="F5" s="25"/>
      <c r="G5" s="25"/>
      <c r="H5" s="25"/>
      <c r="I5" s="35"/>
    </row>
    <row r="6" spans="1:9" ht="18">
      <c r="A6" s="27" t="s">
        <v>79</v>
      </c>
      <c r="B6" s="28">
        <v>2</v>
      </c>
      <c r="C6" s="26" t="str">
        <f>2!E19</f>
        <v>Мазитов Шамиль</v>
      </c>
      <c r="D6" s="25"/>
      <c r="E6" s="25"/>
      <c r="F6" s="25"/>
      <c r="G6" s="25"/>
      <c r="H6" s="25"/>
      <c r="I6" s="35"/>
    </row>
    <row r="7" spans="1:9" ht="18">
      <c r="A7" s="27" t="s">
        <v>88</v>
      </c>
      <c r="B7" s="28">
        <v>3</v>
      </c>
      <c r="C7" s="26" t="str">
        <f>2!E25</f>
        <v>Мурзин Рустем</v>
      </c>
      <c r="D7" s="25"/>
      <c r="E7" s="25"/>
      <c r="F7" s="25"/>
      <c r="G7" s="25"/>
      <c r="H7" s="25"/>
      <c r="I7" s="35"/>
    </row>
    <row r="8" spans="1:9" ht="18">
      <c r="A8" s="27" t="s">
        <v>89</v>
      </c>
      <c r="B8" s="28">
        <v>4</v>
      </c>
      <c r="C8" s="26" t="str">
        <f>2!E28</f>
        <v>Ключников Артем</v>
      </c>
      <c r="D8" s="25"/>
      <c r="E8" s="25"/>
      <c r="F8" s="25"/>
      <c r="G8" s="25"/>
      <c r="H8" s="25"/>
      <c r="I8" s="25"/>
    </row>
    <row r="9" spans="1:9" ht="18">
      <c r="A9" s="27" t="s">
        <v>80</v>
      </c>
      <c r="B9" s="28">
        <v>5</v>
      </c>
      <c r="C9" s="26" t="str">
        <f>2!E31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90</v>
      </c>
      <c r="B10" s="28">
        <v>6</v>
      </c>
      <c r="C10" s="26" t="str">
        <f>2!E33</f>
        <v>Грошев Юрий</v>
      </c>
      <c r="D10" s="25"/>
      <c r="E10" s="25"/>
      <c r="F10" s="25"/>
      <c r="G10" s="25"/>
      <c r="H10" s="25"/>
      <c r="I10" s="25"/>
    </row>
    <row r="11" spans="1:9" ht="18">
      <c r="A11" s="27" t="s">
        <v>83</v>
      </c>
      <c r="B11" s="28">
        <v>7</v>
      </c>
      <c r="C11" s="26" t="str">
        <f>2!C33</f>
        <v>Шайхутдинов Эмиль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 t="str">
        <f>2!C35</f>
        <v>нет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"День молодежи России"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6 июня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Сп2!A5</f>
        <v>Вафин Егор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67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Сп2!A12</f>
        <v>нет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67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Сп2!A9</f>
        <v>Ключников Артем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80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Сп2!A8</f>
        <v>Мурзин Рустем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67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Сп2!A7</f>
        <v>Шаяхметов Азамат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88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Сп2!A10</f>
        <v>Шайхутдинов Эмиль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83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Сп2!A11</f>
        <v>Мазитов Шамиль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83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Сп2!A6</f>
        <v>Грошев Юрий</v>
      </c>
      <c r="C19" s="38"/>
      <c r="D19" s="38">
        <v>-7</v>
      </c>
      <c r="E19" s="49" t="str">
        <f>IF(E12=D8,D16,IF(E12=D16,D8,0))</f>
        <v>Мазитов Шамиль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нет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89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Мурзин Рустем</v>
      </c>
      <c r="C23" s="51">
        <v>10</v>
      </c>
      <c r="D23" s="42" t="s">
        <v>89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Шаяхметов Азамат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Шайхутдинов Эмиль</v>
      </c>
      <c r="C25" s="38"/>
      <c r="D25" s="41">
        <v>12</v>
      </c>
      <c r="E25" s="45" t="s">
        <v>89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79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Грошев Юрий</v>
      </c>
      <c r="C27" s="51">
        <v>11</v>
      </c>
      <c r="D27" s="44" t="s">
        <v>80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Ключников Артем</v>
      </c>
      <c r="D28" s="38">
        <v>-12</v>
      </c>
      <c r="E28" s="49" t="str">
        <f>IF(E25=D23,D27,IF(E25=D27,D23,0))</f>
        <v>Ключников Артем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Шаяхметов Азамат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88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нет</v>
      </c>
      <c r="C32" s="38">
        <v>-11</v>
      </c>
      <c r="D32" s="52" t="str">
        <f>IF(D27=C26,C28,IF(D27=C28,C26,0))</f>
        <v>Грошев Юрий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90</v>
      </c>
      <c r="D33" s="38">
        <v>-13</v>
      </c>
      <c r="E33" s="49" t="str">
        <f>IF(E31=D30,D32,IF(E31=D32,D30,0))</f>
        <v>Грошев Юрий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Шайхутдинов Эмиль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нет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71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58</v>
      </c>
      <c r="B5" s="28">
        <v>1</v>
      </c>
      <c r="C5" s="26" t="str">
        <f>1стр1!G36</f>
        <v>Сальманов Линар</v>
      </c>
      <c r="D5" s="25"/>
      <c r="E5" s="25"/>
      <c r="F5" s="25"/>
      <c r="G5" s="25"/>
      <c r="H5" s="25"/>
      <c r="I5" s="25"/>
    </row>
    <row r="6" spans="1:9" ht="18">
      <c r="A6" s="27" t="s">
        <v>62</v>
      </c>
      <c r="B6" s="28">
        <v>2</v>
      </c>
      <c r="C6" s="26" t="str">
        <f>1стр1!G56</f>
        <v>Давлетов Тимур</v>
      </c>
      <c r="D6" s="25"/>
      <c r="E6" s="25"/>
      <c r="F6" s="25"/>
      <c r="G6" s="25"/>
      <c r="H6" s="25"/>
      <c r="I6" s="25"/>
    </row>
    <row r="7" spans="1:9" ht="18">
      <c r="A7" s="27" t="s">
        <v>57</v>
      </c>
      <c r="B7" s="28">
        <v>3</v>
      </c>
      <c r="C7" s="26" t="str">
        <f>1стр2!I22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59</v>
      </c>
      <c r="B8" s="28">
        <v>4</v>
      </c>
      <c r="C8" s="26" t="str">
        <f>1стр2!I32</f>
        <v>Коробко Павел</v>
      </c>
      <c r="D8" s="25"/>
      <c r="E8" s="25"/>
      <c r="F8" s="25"/>
      <c r="G8" s="25"/>
      <c r="H8" s="25"/>
      <c r="I8" s="25"/>
    </row>
    <row r="9" spans="1:9" ht="18">
      <c r="A9" s="27" t="s">
        <v>52</v>
      </c>
      <c r="B9" s="28">
        <v>5</v>
      </c>
      <c r="C9" s="26" t="str">
        <f>1стр1!G63</f>
        <v>Халимонов Евгений</v>
      </c>
      <c r="D9" s="25"/>
      <c r="E9" s="25"/>
      <c r="F9" s="25"/>
      <c r="G9" s="25"/>
      <c r="H9" s="25"/>
      <c r="I9" s="25"/>
    </row>
    <row r="10" spans="1:9" ht="18">
      <c r="A10" s="27" t="s">
        <v>53</v>
      </c>
      <c r="B10" s="28">
        <v>6</v>
      </c>
      <c r="C10" s="26" t="str">
        <f>1стр1!G65</f>
        <v>Насыров Илдар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7</v>
      </c>
      <c r="C11" s="26" t="str">
        <f>1стр1!G68</f>
        <v>Файзуллин Тимур</v>
      </c>
      <c r="D11" s="25"/>
      <c r="E11" s="25"/>
      <c r="F11" s="25"/>
      <c r="G11" s="25"/>
      <c r="H11" s="25"/>
      <c r="I11" s="25"/>
    </row>
    <row r="12" spans="1:9" ht="18">
      <c r="A12" s="27" t="s">
        <v>66</v>
      </c>
      <c r="B12" s="28">
        <v>8</v>
      </c>
      <c r="C12" s="26" t="str">
        <f>1стр1!G70</f>
        <v>Самигуллин Леонар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9</v>
      </c>
      <c r="C13" s="26" t="str">
        <f>1стр1!D72</f>
        <v>Толкачев Иван</v>
      </c>
      <c r="D13" s="25"/>
      <c r="E13" s="25"/>
      <c r="F13" s="25"/>
      <c r="G13" s="25"/>
      <c r="H13" s="25"/>
      <c r="I13" s="25"/>
    </row>
    <row r="14" spans="1:9" ht="18">
      <c r="A14" s="27" t="s">
        <v>73</v>
      </c>
      <c r="B14" s="28">
        <v>10</v>
      </c>
      <c r="C14" s="26" t="str">
        <f>1стр1!D75</f>
        <v>Ишметов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74</v>
      </c>
      <c r="B15" s="28">
        <v>11</v>
      </c>
      <c r="C15" s="26" t="str">
        <f>1стр1!G73</f>
        <v>Вафин Егор</v>
      </c>
      <c r="D15" s="25"/>
      <c r="E15" s="25"/>
      <c r="F15" s="25"/>
      <c r="G15" s="25"/>
      <c r="H15" s="25"/>
      <c r="I15" s="25"/>
    </row>
    <row r="16" spans="1:9" ht="18">
      <c r="A16" s="27" t="s">
        <v>75</v>
      </c>
      <c r="B16" s="28">
        <v>12</v>
      </c>
      <c r="C16" s="26" t="str">
        <f>1стр1!G75</f>
        <v>Могилевская Инесса</v>
      </c>
      <c r="D16" s="25"/>
      <c r="E16" s="25"/>
      <c r="F16" s="25"/>
      <c r="G16" s="25"/>
      <c r="H16" s="25"/>
      <c r="I16" s="25"/>
    </row>
    <row r="17" spans="1:9" ht="18">
      <c r="A17" s="27" t="s">
        <v>76</v>
      </c>
      <c r="B17" s="28">
        <v>13</v>
      </c>
      <c r="C17" s="26" t="str">
        <f>1стр2!I40</f>
        <v>Латыпов Аллан</v>
      </c>
      <c r="D17" s="25"/>
      <c r="E17" s="25"/>
      <c r="F17" s="25"/>
      <c r="G17" s="25"/>
      <c r="H17" s="25"/>
      <c r="I17" s="25"/>
    </row>
    <row r="18" spans="1:9" ht="18">
      <c r="A18" s="27" t="s">
        <v>77</v>
      </c>
      <c r="B18" s="28">
        <v>14</v>
      </c>
      <c r="C18" s="26" t="str">
        <f>1стр2!I44</f>
        <v>Ключников Артем</v>
      </c>
      <c r="D18" s="25"/>
      <c r="E18" s="25"/>
      <c r="F18" s="25"/>
      <c r="G18" s="25"/>
      <c r="H18" s="25"/>
      <c r="I18" s="25"/>
    </row>
    <row r="19" spans="1:9" ht="18">
      <c r="A19" s="27" t="s">
        <v>78</v>
      </c>
      <c r="B19" s="28">
        <v>15</v>
      </c>
      <c r="C19" s="26" t="str">
        <f>1стр2!I46</f>
        <v>Усманов Денис</v>
      </c>
      <c r="D19" s="25"/>
      <c r="E19" s="25"/>
      <c r="F19" s="25"/>
      <c r="G19" s="25"/>
      <c r="H19" s="25"/>
      <c r="I19" s="25"/>
    </row>
    <row r="20" spans="1:9" ht="18">
      <c r="A20" s="27" t="s">
        <v>79</v>
      </c>
      <c r="B20" s="28">
        <v>16</v>
      </c>
      <c r="C20" s="26" t="str">
        <f>1стр2!I48</f>
        <v>Саитов Эмиль</v>
      </c>
      <c r="D20" s="25"/>
      <c r="E20" s="25"/>
      <c r="F20" s="25"/>
      <c r="G20" s="25"/>
      <c r="H20" s="25"/>
      <c r="I20" s="25"/>
    </row>
    <row r="21" spans="1:9" ht="18">
      <c r="A21" s="27" t="s">
        <v>80</v>
      </c>
      <c r="B21" s="28">
        <v>17</v>
      </c>
      <c r="C21" s="26" t="str">
        <f>1стр2!E44</f>
        <v>Якупов Рустем</v>
      </c>
      <c r="D21" s="25"/>
      <c r="E21" s="25"/>
      <c r="F21" s="25"/>
      <c r="G21" s="25"/>
      <c r="H21" s="25"/>
      <c r="I21" s="25"/>
    </row>
    <row r="22" spans="1:9" ht="18">
      <c r="A22" s="27" t="s">
        <v>81</v>
      </c>
      <c r="B22" s="28">
        <v>18</v>
      </c>
      <c r="C22" s="26" t="str">
        <f>1стр2!E50</f>
        <v>Ларионов Юрий</v>
      </c>
      <c r="D22" s="25"/>
      <c r="E22" s="25"/>
      <c r="F22" s="25"/>
      <c r="G22" s="25"/>
      <c r="H22" s="25"/>
      <c r="I22" s="25"/>
    </row>
    <row r="23" spans="1:9" ht="18">
      <c r="A23" s="27" t="s">
        <v>82</v>
      </c>
      <c r="B23" s="28">
        <v>19</v>
      </c>
      <c r="C23" s="26" t="str">
        <f>1стр2!E53</f>
        <v>Мазитов Шамиль</v>
      </c>
      <c r="D23" s="25"/>
      <c r="E23" s="25"/>
      <c r="F23" s="25"/>
      <c r="G23" s="25"/>
      <c r="H23" s="25"/>
      <c r="I23" s="25"/>
    </row>
    <row r="24" spans="1:9" ht="18">
      <c r="A24" s="27" t="s">
        <v>83</v>
      </c>
      <c r="B24" s="28">
        <v>20</v>
      </c>
      <c r="C24" s="26" t="str">
        <f>1стр2!E55</f>
        <v>Грошев Юрий</v>
      </c>
      <c r="D24" s="25"/>
      <c r="E24" s="25"/>
      <c r="F24" s="25"/>
      <c r="G24" s="25"/>
      <c r="H24" s="25"/>
      <c r="I24" s="25"/>
    </row>
    <row r="25" spans="1:9" ht="18">
      <c r="A25" s="27" t="s">
        <v>84</v>
      </c>
      <c r="B25" s="28">
        <v>21</v>
      </c>
      <c r="C25" s="26" t="str">
        <f>1стр2!I53</f>
        <v>Семенов Константин</v>
      </c>
      <c r="D25" s="25"/>
      <c r="E25" s="25"/>
      <c r="F25" s="25"/>
      <c r="G25" s="25"/>
      <c r="H25" s="25"/>
      <c r="I25" s="25"/>
    </row>
    <row r="26" spans="1:9" ht="18">
      <c r="A26" s="27" t="s">
        <v>85</v>
      </c>
      <c r="B26" s="28">
        <v>22</v>
      </c>
      <c r="C26" s="26" t="str">
        <f>1стр2!I57</f>
        <v>Кидрасов Тагир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"День молодежи России"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13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Ключников Артем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Грошев Юрий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Вафин Егор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Толкачев Иван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Семенов Константин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Ишметов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Усманов Денис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Мазитов Шамиль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Халимонов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Сальманов Линар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Саитов Эмиль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Ларионов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Могилевская Инесса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Кидрасов Тагир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Файзуллин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Насыров Илдар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72</v>
      </c>
      <c r="E56" s="11"/>
      <c r="F56" s="18">
        <v>-31</v>
      </c>
      <c r="G56" s="6" t="str">
        <f>IF(G36=F20,F52,IF(G36=F52,F20,0))</f>
        <v>Давлетов Тимур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Латыпов Аллан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Якупов Рустем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81</v>
      </c>
      <c r="D62" s="11"/>
      <c r="E62" s="4">
        <v>-58</v>
      </c>
      <c r="F62" s="6" t="str">
        <f>IF(1стр2!H14=1стр2!G10,1стр2!G18,IF(1стр2!H14=1стр2!G18,1стр2!G10,0))</f>
        <v>Халимонов Евгений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Самигуллин Леонар</v>
      </c>
      <c r="C63" s="11"/>
      <c r="D63" s="11"/>
      <c r="E63" s="5"/>
      <c r="F63" s="7">
        <v>61</v>
      </c>
      <c r="G63" s="8" t="s">
        <v>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62</v>
      </c>
      <c r="E64" s="4">
        <v>-59</v>
      </c>
      <c r="F64" s="10" t="str">
        <f>IF(1стр2!H30=1стр2!G26,1стр2!G34,IF(1стр2!H30=1стр2!G34,1стр2!G26,0))</f>
        <v>Насыров Илдар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Насыров Илдар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Самигуллин Леонар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Толкачев Иван</v>
      </c>
      <c r="C69" s="5"/>
      <c r="D69" s="5"/>
      <c r="E69" s="4">
        <v>-57</v>
      </c>
      <c r="F69" s="10" t="str">
        <f>IF(1стр2!G26=1стр2!F22,1стр2!F30,IF(1стр2!G26=1стр2!F30,1стр2!F22,0))</f>
        <v>Файзуллин Тимур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66</v>
      </c>
      <c r="D70" s="5"/>
      <c r="E70" s="5"/>
      <c r="F70" s="4">
        <v>-62</v>
      </c>
      <c r="G70" s="6" t="str">
        <f>IF(G68=F67,F69,IF(G68=F69,F67,0))</f>
        <v>Самигуллин Леонар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Могилевская Инесса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66</v>
      </c>
      <c r="E72" s="4">
        <v>-63</v>
      </c>
      <c r="F72" s="6" t="str">
        <f>IF(C70=B69,B71,IF(C70=B71,B69,0))</f>
        <v>Могилевская Инесса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Ишметов Александр</v>
      </c>
      <c r="C73" s="11"/>
      <c r="D73" s="17" t="s">
        <v>6</v>
      </c>
      <c r="E73" s="5"/>
      <c r="F73" s="7">
        <v>66</v>
      </c>
      <c r="G73" s="8" t="s">
        <v>67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75</v>
      </c>
      <c r="D74" s="20"/>
      <c r="E74" s="4">
        <v>-64</v>
      </c>
      <c r="F74" s="10" t="str">
        <f>IF(C74=B73,B75,IF(C74=B75,B73,0))</f>
        <v>Вафин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Вафин Егор</v>
      </c>
      <c r="C75" s="4">
        <v>-65</v>
      </c>
      <c r="D75" s="6" t="str">
        <f>IF(D72=C70,C74,IF(D72=C74,C70,0))</f>
        <v>Ишметов Александр</v>
      </c>
      <c r="E75" s="5"/>
      <c r="F75" s="4">
        <v>-66</v>
      </c>
      <c r="G75" s="6" t="str">
        <f>IF(G73=F72,F74,IF(G73=F74,F72,0))</f>
        <v>Могилевская Инесса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"День молодежи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13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Толкачев Иван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Грошев Юрий</v>
      </c>
      <c r="C6" s="7">
        <v>40</v>
      </c>
      <c r="D6" s="14" t="s">
        <v>81</v>
      </c>
      <c r="E6" s="7">
        <v>52</v>
      </c>
      <c r="F6" s="14" t="s">
        <v>81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Самигуллин Леонар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73</v>
      </c>
      <c r="E10" s="15"/>
      <c r="F10" s="7">
        <v>56</v>
      </c>
      <c r="G10" s="14" t="s">
        <v>59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Латыпов Аллан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Семенов Константин</v>
      </c>
      <c r="C14" s="7">
        <v>42</v>
      </c>
      <c r="D14" s="14" t="s">
        <v>74</v>
      </c>
      <c r="E14" s="7">
        <v>53</v>
      </c>
      <c r="F14" s="21" t="s">
        <v>59</v>
      </c>
      <c r="G14" s="7">
        <v>58</v>
      </c>
      <c r="H14" s="14" t="s">
        <v>62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Могилевская Инесса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Усманов Денис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76</v>
      </c>
      <c r="E18" s="15"/>
      <c r="F18" s="4">
        <v>-30</v>
      </c>
      <c r="G18" s="10" t="str">
        <f>IF(1стр1!F52=1стр1!E44,1стр1!E60,IF(1стр1!F52=1стр1!E60,1стр1!E44,0))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Ларионов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Файзуллин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Саитов Эмиль</v>
      </c>
      <c r="C22" s="7">
        <v>44</v>
      </c>
      <c r="D22" s="14" t="s">
        <v>82</v>
      </c>
      <c r="E22" s="7">
        <v>54</v>
      </c>
      <c r="F22" s="14" t="s">
        <v>53</v>
      </c>
      <c r="G22" s="15"/>
      <c r="H22" s="7">
        <v>60</v>
      </c>
      <c r="I22" s="24" t="s">
        <v>62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Мазитов Шамиль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Кидрасов Тагир</v>
      </c>
      <c r="C24" s="5"/>
      <c r="D24" s="7">
        <v>50</v>
      </c>
      <c r="E24" s="21" t="s">
        <v>75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75</v>
      </c>
      <c r="E26" s="15"/>
      <c r="F26" s="7">
        <v>57</v>
      </c>
      <c r="G26" s="14" t="s">
        <v>72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Ишметов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Насыров Илдар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67</v>
      </c>
      <c r="E30" s="7">
        <v>55</v>
      </c>
      <c r="F30" s="21" t="s">
        <v>72</v>
      </c>
      <c r="G30" s="7">
        <v>59</v>
      </c>
      <c r="H30" s="21" t="s">
        <v>58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Вафин Егор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Якупов Рустем</v>
      </c>
      <c r="C32" s="5"/>
      <c r="D32" s="7">
        <v>51</v>
      </c>
      <c r="E32" s="21" t="s">
        <v>67</v>
      </c>
      <c r="F32" s="5"/>
      <c r="G32" s="11"/>
      <c r="H32" s="4">
        <v>-60</v>
      </c>
      <c r="I32" s="6" t="str">
        <f>IF(I22=H14,H30,IF(I22=H30,H14,0))</f>
        <v>Коробко Павел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80</v>
      </c>
      <c r="E34" s="15"/>
      <c r="F34" s="4">
        <v>-29</v>
      </c>
      <c r="G34" s="10" t="str">
        <f>IF(1стр1!F20=1стр1!E12,1стр1!E28,IF(1стр1!F20=1стр1!E28,1стр1!E12,0))</f>
        <v>Коробко Павел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Ключников Артем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Грошев Юрий</v>
      </c>
      <c r="C37" s="5"/>
      <c r="D37" s="5"/>
      <c r="E37" s="5"/>
      <c r="F37" s="4">
        <v>-48</v>
      </c>
      <c r="G37" s="6" t="str">
        <f>IF(E8=D6,D10,IF(E8=D10,D6,0))</f>
        <v>Латыпов Аллан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79</v>
      </c>
      <c r="D38" s="5"/>
      <c r="E38" s="5"/>
      <c r="F38" s="5"/>
      <c r="G38" s="7">
        <v>67</v>
      </c>
      <c r="H38" s="14" t="s">
        <v>73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Усманов Денис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77</v>
      </c>
      <c r="E40" s="5"/>
      <c r="F40" s="5"/>
      <c r="G40" s="5"/>
      <c r="H40" s="7">
        <v>69</v>
      </c>
      <c r="I40" s="23" t="s">
        <v>73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Константин</v>
      </c>
      <c r="C41" s="11"/>
      <c r="D41" s="11"/>
      <c r="E41" s="5"/>
      <c r="F41" s="4">
        <v>-50</v>
      </c>
      <c r="G41" s="6" t="str">
        <f>IF(E24=D22,D26,IF(E24=D26,D22,0))</f>
        <v>Саитов Эмиль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77</v>
      </c>
      <c r="D42" s="11"/>
      <c r="E42" s="5"/>
      <c r="F42" s="5"/>
      <c r="G42" s="7">
        <v>68</v>
      </c>
      <c r="H42" s="21" t="s">
        <v>80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Юрий</v>
      </c>
      <c r="C43" s="5"/>
      <c r="D43" s="11"/>
      <c r="E43" s="5"/>
      <c r="F43" s="4">
        <v>-51</v>
      </c>
      <c r="G43" s="10" t="str">
        <f>IF(E32=D30,D34,IF(E32=D34,D30,0))</f>
        <v>Ключников Артем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78</v>
      </c>
      <c r="F44" s="5"/>
      <c r="G44" s="5"/>
      <c r="H44" s="4">
        <v>-69</v>
      </c>
      <c r="I44" s="6" t="str">
        <f>IF(I40=H38,H42,IF(I40=H42,H38,0))</f>
        <v>Ключников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Мазитов Шамиль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Усманов Денис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83</v>
      </c>
      <c r="D46" s="11"/>
      <c r="E46" s="5"/>
      <c r="F46" s="5"/>
      <c r="G46" s="5"/>
      <c r="H46" s="7">
        <v>70</v>
      </c>
      <c r="I46" s="24" t="s">
        <v>76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Кидрасов Тагир</v>
      </c>
      <c r="C47" s="11"/>
      <c r="D47" s="11"/>
      <c r="E47" s="5"/>
      <c r="F47" s="5"/>
      <c r="G47" s="4">
        <v>-68</v>
      </c>
      <c r="H47" s="10" t="str">
        <f>IF(H42=G41,G43,IF(H42=G43,G41,0))</f>
        <v>Саитов Эмиль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78</v>
      </c>
      <c r="E48" s="5"/>
      <c r="F48" s="5"/>
      <c r="G48" s="5"/>
      <c r="H48" s="4">
        <v>-70</v>
      </c>
      <c r="I48" s="6" t="str">
        <f>IF(I46=H45,H47,IF(I46=H47,H45,0))</f>
        <v>Саитов Эмиль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78</v>
      </c>
      <c r="D50" s="4">
        <v>-77</v>
      </c>
      <c r="E50" s="6" t="str">
        <f>IF(E44=D40,D48,IF(E44=D48,D40,0))</f>
        <v>Ларионов Юрий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Якупов Рустем</v>
      </c>
      <c r="C51" s="5"/>
      <c r="D51" s="5"/>
      <c r="E51" s="16" t="s">
        <v>17</v>
      </c>
      <c r="F51" s="5"/>
      <c r="G51" s="7">
        <v>79</v>
      </c>
      <c r="H51" s="14" t="s">
        <v>84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Грошев Юрий</v>
      </c>
      <c r="E52" s="20"/>
      <c r="F52" s="4">
        <v>-72</v>
      </c>
      <c r="G52" s="10" t="str">
        <f>IF(C42=B41,B43,IF(C42=B43,B41,0))</f>
        <v>Семенов Константин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83</v>
      </c>
      <c r="F53" s="5"/>
      <c r="G53" s="5"/>
      <c r="H53" s="7">
        <v>81</v>
      </c>
      <c r="I53" s="23" t="s">
        <v>84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Мазитов Шамиль</v>
      </c>
      <c r="E54" s="16" t="s">
        <v>31</v>
      </c>
      <c r="F54" s="4">
        <v>-73</v>
      </c>
      <c r="G54" s="6" t="str">
        <f>IF(C46=B45,B47,IF(C46=B47,B45,0))</f>
        <v>Кидрасов Тагир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Грошев Юрий</v>
      </c>
      <c r="F55" s="5"/>
      <c r="G55" s="7">
        <v>80</v>
      </c>
      <c r="H55" s="21" t="s">
        <v>85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Кидрасов Тагир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38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45</v>
      </c>
      <c r="B6" s="28">
        <v>2</v>
      </c>
      <c r="C6" s="26" t="str">
        <f>Кстр1!G56</f>
        <v>Шакиров Ильяс</v>
      </c>
      <c r="D6" s="25"/>
      <c r="E6" s="25"/>
      <c r="F6" s="25"/>
      <c r="G6" s="25"/>
      <c r="H6" s="25"/>
      <c r="I6" s="25"/>
    </row>
    <row r="7" spans="1:9" ht="18">
      <c r="A7" s="27" t="s">
        <v>44</v>
      </c>
      <c r="B7" s="28">
        <v>3</v>
      </c>
      <c r="C7" s="26" t="str">
        <f>Кстр2!I22</f>
        <v>Бакиров Наиль</v>
      </c>
      <c r="D7" s="25"/>
      <c r="E7" s="25"/>
      <c r="F7" s="25"/>
      <c r="G7" s="25"/>
      <c r="H7" s="25"/>
      <c r="I7" s="25"/>
    </row>
    <row r="8" spans="1:9" ht="18">
      <c r="A8" s="27" t="s">
        <v>46</v>
      </c>
      <c r="B8" s="28">
        <v>4</v>
      </c>
      <c r="C8" s="26" t="str">
        <f>Кстр2!I32</f>
        <v>Уткулов Ринат</v>
      </c>
      <c r="D8" s="25"/>
      <c r="E8" s="25"/>
      <c r="F8" s="25"/>
      <c r="G8" s="25"/>
      <c r="H8" s="25"/>
      <c r="I8" s="25"/>
    </row>
    <row r="9" spans="1:9" ht="18">
      <c r="A9" s="27" t="s">
        <v>56</v>
      </c>
      <c r="B9" s="28">
        <v>5</v>
      </c>
      <c r="C9" s="26" t="str">
        <f>Кстр1!G63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57</v>
      </c>
      <c r="B10" s="28">
        <v>6</v>
      </c>
      <c r="C10" s="26" t="str">
        <f>Кстр1!G65</f>
        <v>Халимонов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49</v>
      </c>
      <c r="B11" s="28">
        <v>7</v>
      </c>
      <c r="C11" s="26" t="str">
        <f>Кстр1!G68</f>
        <v>Тодрамович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58</v>
      </c>
      <c r="B12" s="28">
        <v>8</v>
      </c>
      <c r="C12" s="26" t="str">
        <f>Кстр1!G70</f>
        <v>Барышев Сергей</v>
      </c>
      <c r="D12" s="25"/>
      <c r="E12" s="25"/>
      <c r="F12" s="25"/>
      <c r="G12" s="25"/>
      <c r="H12" s="25"/>
      <c r="I12" s="25"/>
    </row>
    <row r="13" spans="1:9" ht="18">
      <c r="A13" s="27" t="s">
        <v>59</v>
      </c>
      <c r="B13" s="28">
        <v>9</v>
      </c>
      <c r="C13" s="26" t="str">
        <f>Кстр1!D72</f>
        <v>Коробко Павел</v>
      </c>
      <c r="D13" s="25"/>
      <c r="E13" s="25"/>
      <c r="F13" s="25"/>
      <c r="G13" s="25"/>
      <c r="H13" s="25"/>
      <c r="I13" s="25"/>
    </row>
    <row r="14" spans="1:9" ht="18">
      <c r="A14" s="27" t="s">
        <v>52</v>
      </c>
      <c r="B14" s="28">
        <v>10</v>
      </c>
      <c r="C14" s="26" t="str">
        <f>Кстр1!D75</f>
        <v>Семенов Юрий</v>
      </c>
      <c r="D14" s="25"/>
      <c r="E14" s="25"/>
      <c r="F14" s="25"/>
      <c r="G14" s="25"/>
      <c r="H14" s="25"/>
      <c r="I14" s="25"/>
    </row>
    <row r="15" spans="1:9" ht="18">
      <c r="A15" s="27" t="s">
        <v>60</v>
      </c>
      <c r="B15" s="28">
        <v>11</v>
      </c>
      <c r="C15" s="26" t="str">
        <f>Кстр1!G73</f>
        <v>Сальманов Линар</v>
      </c>
      <c r="D15" s="25"/>
      <c r="E15" s="25"/>
      <c r="F15" s="25"/>
      <c r="G15" s="25"/>
      <c r="H15" s="25"/>
      <c r="I15" s="25"/>
    </row>
    <row r="16" spans="1:9" ht="18">
      <c r="A16" s="27" t="s">
        <v>61</v>
      </c>
      <c r="B16" s="28">
        <v>12</v>
      </c>
      <c r="C16" s="26" t="str">
        <f>Кстр1!G75</f>
        <v>Исмайлов Азат</v>
      </c>
      <c r="D16" s="25"/>
      <c r="E16" s="25"/>
      <c r="F16" s="25"/>
      <c r="G16" s="25"/>
      <c r="H16" s="25"/>
      <c r="I16" s="25"/>
    </row>
    <row r="17" spans="1:9" ht="18">
      <c r="A17" s="27" t="s">
        <v>62</v>
      </c>
      <c r="B17" s="28">
        <v>13</v>
      </c>
      <c r="C17" s="26" t="str">
        <f>Кстр2!I40</f>
        <v>Салманов Сергей</v>
      </c>
      <c r="D17" s="25"/>
      <c r="E17" s="25"/>
      <c r="F17" s="25"/>
      <c r="G17" s="25"/>
      <c r="H17" s="25"/>
      <c r="I17" s="25"/>
    </row>
    <row r="18" spans="1:9" ht="18">
      <c r="A18" s="27" t="s">
        <v>63</v>
      </c>
      <c r="B18" s="28">
        <v>14</v>
      </c>
      <c r="C18" s="26" t="str">
        <f>Кстр2!I44</f>
        <v>Васильев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Кстр2!I46</f>
        <v>Мицул Тимофей</v>
      </c>
      <c r="D19" s="25"/>
      <c r="E19" s="25"/>
      <c r="F19" s="25"/>
      <c r="G19" s="25"/>
      <c r="H19" s="25"/>
      <c r="I19" s="25"/>
    </row>
    <row r="20" spans="1:9" ht="18">
      <c r="A20" s="27" t="s">
        <v>64</v>
      </c>
      <c r="B20" s="28">
        <v>16</v>
      </c>
      <c r="C20" s="26" t="str">
        <f>Кстр2!I48</f>
        <v>Давлетов Тимур</v>
      </c>
      <c r="D20" s="25"/>
      <c r="E20" s="25"/>
      <c r="F20" s="25"/>
      <c r="G20" s="25"/>
      <c r="H20" s="25"/>
      <c r="I20" s="25"/>
    </row>
    <row r="21" spans="1:9" ht="18">
      <c r="A21" s="27" t="s">
        <v>65</v>
      </c>
      <c r="B21" s="28">
        <v>17</v>
      </c>
      <c r="C21" s="26" t="str">
        <f>Кстр2!E44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66</v>
      </c>
      <c r="B22" s="28">
        <v>18</v>
      </c>
      <c r="C22" s="26" t="str">
        <f>Кстр2!E50</f>
        <v>Новокрещенов Владимир</v>
      </c>
      <c r="D22" s="25"/>
      <c r="E22" s="25"/>
      <c r="F22" s="25"/>
      <c r="G22" s="25"/>
      <c r="H22" s="25"/>
      <c r="I22" s="25"/>
    </row>
    <row r="23" spans="1:9" ht="18">
      <c r="A23" s="27" t="s">
        <v>67</v>
      </c>
      <c r="B23" s="28">
        <v>19</v>
      </c>
      <c r="C23" s="26" t="str">
        <f>Кстр2!E53</f>
        <v>Шапошников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68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69</v>
      </c>
      <c r="B25" s="28">
        <v>21</v>
      </c>
      <c r="C25" s="26" t="str">
        <f>Кстр2!I53</f>
        <v>Рахматуллин Рашит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Кстр2!I57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молодежи России"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21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Мицул Тимофей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Шапошников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Халимонов Евгений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Коробко Павел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Бакиров Наиль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Васильев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Новокрещенов Владимир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Барышев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Рахматуллин Рашит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Аюпов Айдар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Вафин Егор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Семенов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Салманов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Сальманов Линар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Уткулов Ринат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49</v>
      </c>
      <c r="E56" s="11"/>
      <c r="F56" s="18">
        <v>-31</v>
      </c>
      <c r="G56" s="6" t="str">
        <f>IF(G36=F20,F52,IF(G36=F52,F20,0))</f>
        <v>Шакиров Ильяс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Давлетов Тимур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Тодрамович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IF(Кстр2!H14=Кстр2!G10,Кстр2!G18,IF(Кстр2!H14=Кстр2!G18,Кстр2!G10,0))</f>
        <v>Халимонов Евгений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Толкачев Иван</v>
      </c>
      <c r="C63" s="11"/>
      <c r="D63" s="11"/>
      <c r="E63" s="5"/>
      <c r="F63" s="7">
        <v>61</v>
      </c>
      <c r="G63" s="8" t="s">
        <v>46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50</v>
      </c>
      <c r="E64" s="4">
        <v>-59</v>
      </c>
      <c r="F64" s="10" t="str">
        <f>IF(Кстр2!H30=Кстр2!G26,Кстр2!G34,IF(Кстр2!H30=Кстр2!G34,Кстр2!G26,0))</f>
        <v>Аюпов Айдар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Халимонов Евгений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Барышев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Исмайлов Азат</v>
      </c>
      <c r="C69" s="5"/>
      <c r="D69" s="5"/>
      <c r="E69" s="4">
        <v>-57</v>
      </c>
      <c r="F69" s="10" t="str">
        <f>IF(Кстр2!G26=Кстр2!F22,Кстр2!F30,IF(Кстр2!G26=Кстр2!F30,Кстр2!F22,0))</f>
        <v>Тодрамович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63</v>
      </c>
      <c r="D70" s="5"/>
      <c r="E70" s="5"/>
      <c r="F70" s="4">
        <v>-62</v>
      </c>
      <c r="G70" s="6" t="str">
        <f>IF(G68=F67,F69,IF(G68=F69,F67,0))</f>
        <v>Барышев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Семенов Юрий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58</v>
      </c>
      <c r="E72" s="4">
        <v>-63</v>
      </c>
      <c r="F72" s="6" t="str">
        <f>IF(C70=B69,B71,IF(C70=B71,B69,0))</f>
        <v>Исмайлов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Сальманов Линар</v>
      </c>
      <c r="C73" s="11"/>
      <c r="D73" s="17" t="s">
        <v>6</v>
      </c>
      <c r="E73" s="5"/>
      <c r="F73" s="7">
        <v>66</v>
      </c>
      <c r="G73" s="8" t="s">
        <v>57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58</v>
      </c>
      <c r="D74" s="20"/>
      <c r="E74" s="4">
        <v>-64</v>
      </c>
      <c r="F74" s="10" t="str">
        <f>IF(C74=B73,B75,IF(C74=B75,B73,0))</f>
        <v>Сальманов Линар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Коробко Павел</v>
      </c>
      <c r="C75" s="4">
        <v>-65</v>
      </c>
      <c r="D75" s="6" t="str">
        <f>IF(D72=C70,C74,IF(D72=C74,C70,0))</f>
        <v>Семенов Юрий</v>
      </c>
      <c r="E75" s="5"/>
      <c r="F75" s="4">
        <v>-66</v>
      </c>
      <c r="G75" s="6" t="str">
        <f>IF(G73=F72,F74,IF(G73=F74,F72,0))</f>
        <v>Исмайлов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молодежи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21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Халимонов Евгений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Шапошников Александр</v>
      </c>
      <c r="C6" s="7">
        <v>40</v>
      </c>
      <c r="D6" s="14" t="s">
        <v>45</v>
      </c>
      <c r="E6" s="7">
        <v>52</v>
      </c>
      <c r="F6" s="14" t="s">
        <v>59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Исмайлов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52</v>
      </c>
      <c r="E10" s="15"/>
      <c r="F10" s="7">
        <v>56</v>
      </c>
      <c r="G10" s="14" t="s">
        <v>59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Давлетов Тимур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Барышев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Новокрещенов Владимир</v>
      </c>
      <c r="C14" s="7">
        <v>42</v>
      </c>
      <c r="D14" s="14" t="s">
        <v>60</v>
      </c>
      <c r="E14" s="7">
        <v>53</v>
      </c>
      <c r="F14" s="21" t="s">
        <v>62</v>
      </c>
      <c r="G14" s="7">
        <v>58</v>
      </c>
      <c r="H14" s="14" t="s">
        <v>49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Рахматуллин Рашит</v>
      </c>
      <c r="C16" s="5"/>
      <c r="D16" s="7">
        <v>49</v>
      </c>
      <c r="E16" s="21" t="s">
        <v>63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63</v>
      </c>
      <c r="E18" s="15"/>
      <c r="F18" s="4">
        <v>-30</v>
      </c>
      <c r="G18" s="10" t="str">
        <f>IF(Кстр1!F52=Кстр1!E44,Кстр1!E60,IF(Кстр1!F52=Кстр1!E60,Кстр1!E44,0))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Семенов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Сальманов Линар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Вафин Егор</v>
      </c>
      <c r="C22" s="7">
        <v>44</v>
      </c>
      <c r="D22" s="14" t="s">
        <v>46</v>
      </c>
      <c r="E22" s="7">
        <v>54</v>
      </c>
      <c r="F22" s="14" t="s">
        <v>46</v>
      </c>
      <c r="G22" s="15"/>
      <c r="H22" s="7">
        <v>60</v>
      </c>
      <c r="I22" s="24" t="s">
        <v>56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Аюпов Айдар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69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Васильев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58</v>
      </c>
      <c r="E30" s="7">
        <v>55</v>
      </c>
      <c r="F30" s="21" t="s">
        <v>50</v>
      </c>
      <c r="G30" s="7">
        <v>59</v>
      </c>
      <c r="H30" s="21" t="s">
        <v>56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Коробко Павел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Толкачев Иван</v>
      </c>
      <c r="C32" s="5"/>
      <c r="D32" s="7">
        <v>51</v>
      </c>
      <c r="E32" s="21" t="s">
        <v>58</v>
      </c>
      <c r="F32" s="5"/>
      <c r="G32" s="11"/>
      <c r="H32" s="4">
        <v>-60</v>
      </c>
      <c r="I32" s="6" t="str">
        <f>IF(I22=H14,H30,IF(I22=H30,H14,0))</f>
        <v>Уткулов Ринат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65</v>
      </c>
      <c r="E34" s="15"/>
      <c r="F34" s="4">
        <v>-29</v>
      </c>
      <c r="G34" s="10" t="str">
        <f>IF(Кстр1!F20=Кстр1!E12,Кстр1!E28,IF(Кстр1!F20=Кстр1!E28,Кстр1!E12,0))</f>
        <v>Бакиров Наиль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Мицул Тимофей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64</v>
      </c>
      <c r="D38" s="5"/>
      <c r="E38" s="5"/>
      <c r="F38" s="5"/>
      <c r="G38" s="7">
        <v>67</v>
      </c>
      <c r="H38" s="14" t="s">
        <v>60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Салманов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3" t="s">
        <v>60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Новокрещенов Владимир</v>
      </c>
      <c r="C41" s="11"/>
      <c r="D41" s="11"/>
      <c r="E41" s="5"/>
      <c r="F41" s="4">
        <v>-50</v>
      </c>
      <c r="G41" s="6" t="str">
        <f>IF(E24=D22,D26,IF(E24=D26,D22,0))</f>
        <v>Васильев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61</v>
      </c>
      <c r="D42" s="11"/>
      <c r="E42" s="5"/>
      <c r="F42" s="5"/>
      <c r="G42" s="7">
        <v>68</v>
      </c>
      <c r="H42" s="21" t="s">
        <v>69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Рахматуллин Рашит</v>
      </c>
      <c r="C43" s="5"/>
      <c r="D43" s="11"/>
      <c r="E43" s="5"/>
      <c r="F43" s="4">
        <v>-51</v>
      </c>
      <c r="G43" s="10" t="str">
        <f>IF(E32=D30,D34,IF(E32=D34,D30,0))</f>
        <v>Мицул Тимофей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66</v>
      </c>
      <c r="F44" s="5"/>
      <c r="G44" s="5"/>
      <c r="H44" s="4">
        <v>-69</v>
      </c>
      <c r="I44" s="6" t="str">
        <f>IF(I40=H38,H42,IF(I40=H42,H38,0))</f>
        <v>Васильев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Вафин Егор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67</v>
      </c>
      <c r="D46" s="11"/>
      <c r="E46" s="5"/>
      <c r="F46" s="5"/>
      <c r="G46" s="5"/>
      <c r="H46" s="7">
        <v>70</v>
      </c>
      <c r="I46" s="24" t="s">
        <v>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Мицул Тимофей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66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66</v>
      </c>
      <c r="D50" s="4">
        <v>-77</v>
      </c>
      <c r="E50" s="6" t="str">
        <f>IF(E44=D40,D48,IF(E44=D48,D40,0))</f>
        <v>Новокрещенов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 t="s">
        <v>68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 t="str">
        <f>IF(C42=B41,B43,IF(C42=B43,B41,0))</f>
        <v>Рахматуллин Рашит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64</v>
      </c>
      <c r="F53" s="5"/>
      <c r="G53" s="5"/>
      <c r="H53" s="7">
        <v>81</v>
      </c>
      <c r="I53" s="23" t="s">
        <v>68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43</v>
      </c>
      <c r="B5" s="28">
        <v>1</v>
      </c>
      <c r="C5" s="26" t="str">
        <f>Мстр1!G36</f>
        <v>Байбулдин Андрей</v>
      </c>
      <c r="D5" s="25"/>
      <c r="E5" s="25"/>
      <c r="F5" s="25"/>
      <c r="G5" s="25"/>
      <c r="H5" s="25"/>
      <c r="I5" s="25"/>
    </row>
    <row r="6" spans="1:9" ht="18">
      <c r="A6" s="27" t="s">
        <v>36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4</v>
      </c>
      <c r="C8" s="26" t="str">
        <f>Мстр2!I32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5</v>
      </c>
      <c r="C9" s="26" t="str">
        <f>Мстр1!G63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6</v>
      </c>
      <c r="C10" s="26" t="str">
        <f>Мстр1!G65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7</v>
      </c>
      <c r="C11" s="26" t="str">
        <f>Мстр1!G68</f>
        <v>Валеев Риф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8</v>
      </c>
      <c r="C12" s="26" t="str">
        <f>Мстр1!G70</f>
        <v>Ветохина Анастасия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Максютов Азат</v>
      </c>
      <c r="D13" s="25"/>
      <c r="E13" s="25"/>
      <c r="F13" s="25"/>
      <c r="G13" s="25"/>
      <c r="H13" s="25"/>
      <c r="I13" s="25"/>
    </row>
    <row r="14" spans="1:9" ht="18">
      <c r="A14" s="27" t="s">
        <v>47</v>
      </c>
      <c r="B14" s="28">
        <v>10</v>
      </c>
      <c r="C14" s="26" t="str">
        <f>Мстр1!D75</f>
        <v>Срумов Антон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Шакиров Ильяс</v>
      </c>
      <c r="D15" s="25"/>
      <c r="E15" s="25"/>
      <c r="F15" s="25"/>
      <c r="G15" s="25"/>
      <c r="H15" s="25"/>
      <c r="I15" s="25"/>
    </row>
    <row r="16" spans="1:9" ht="18">
      <c r="A16" s="27" t="s">
        <v>45</v>
      </c>
      <c r="B16" s="28">
        <v>12</v>
      </c>
      <c r="C16" s="26" t="str">
        <f>Мстр1!G75</f>
        <v>Уткулов Ринат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Аюпов Айдар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Ларионов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Хабиров Марс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Давлетов Тимур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Файзуллин Тимур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Мстр2!E53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Мстр2!E55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Мстр2!I53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Мстр2!I57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Сп6!A1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Сп6!A2</f>
        <v>1/128 финала Турнира "День молодежи России"</v>
      </c>
      <c r="B2" s="31"/>
      <c r="C2" s="31"/>
      <c r="D2" s="31"/>
      <c r="E2" s="31"/>
      <c r="F2" s="31"/>
      <c r="G2" s="31"/>
    </row>
    <row r="3" spans="1:7" ht="15.75">
      <c r="A3" s="31" t="str">
        <f>Сп6!A3</f>
        <v>9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Сп6!A5</f>
        <v>Зверс Марк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Сп6!A21</f>
        <v>Балхияров Алмас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Сп6!A20</f>
        <v>Балакиpев Павел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Сп6!A13</f>
        <v>Бикбулатов Марсель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Сп6!A12</f>
        <v>Мухитова Динара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Сп6!A9</f>
        <v>Шаймарданова Аида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110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Сп6!A16</f>
        <v>Бикмурзин Айрат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Сп6!A17</f>
        <v>Ахметов Марат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Сп6!A8</f>
        <v>Шагалеев Ленар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Сп6!A7</f>
        <v>Аминов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Сп6!A18</f>
        <v>Зверс Виктория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Сп6!A15</f>
        <v>Холодилина Глафира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Сп6!A10</f>
        <v>Гилемханова Дина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Сп6!A11</f>
        <v>Лазарев Игорь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123</v>
      </c>
      <c r="E56" s="11"/>
      <c r="F56" s="18">
        <v>-31</v>
      </c>
      <c r="G56" s="6" t="str">
        <f>IF(G36=F20,F52,IF(G36=F52,F20,0))</f>
        <v>Зверс Марк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Сп6!A14</f>
        <v>Гаскаров Динар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Сп6!A19</f>
        <v>Мансуров Данар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131</v>
      </c>
      <c r="D62" s="11"/>
      <c r="E62" s="4">
        <v>-58</v>
      </c>
      <c r="F62" s="6" t="str">
        <f>IF(6стр2!H14=6стр2!G10,6стр2!G18,IF(6стр2!H14=6стр2!G18,6стр2!G10,0))</f>
        <v>Шаймарданова Аида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Сп6!A22</f>
        <v>нет</v>
      </c>
      <c r="C63" s="11"/>
      <c r="D63" s="11"/>
      <c r="E63" s="5"/>
      <c r="F63" s="7">
        <v>61</v>
      </c>
      <c r="G63" s="8" t="s">
        <v>110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108</v>
      </c>
      <c r="E64" s="4">
        <v>-59</v>
      </c>
      <c r="F64" s="10" t="str">
        <f>IF(6стр2!H30=6стр2!G26,6стр2!G34,IF(6стр2!H30=6стр2!G34,6стр2!G26,0))</f>
        <v>Бикмурзин Айрат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Сп6!A35</f>
        <v>нет</v>
      </c>
      <c r="C65" s="11"/>
      <c r="D65" s="5"/>
      <c r="E65" s="5"/>
      <c r="F65" s="4">
        <v>-61</v>
      </c>
      <c r="G65" s="6" t="str">
        <f>IF(G63=F62,F64,IF(G63=F64,F62,0))</f>
        <v>Бикмурзин Айрат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Сп6!A6</f>
        <v>Шаймарданова Аделя</v>
      </c>
      <c r="C67" s="5"/>
      <c r="D67" s="5"/>
      <c r="E67" s="4">
        <v>-56</v>
      </c>
      <c r="F67" s="6" t="str">
        <f>IF(6стр2!G10=6стр2!F6,6стр2!F14,IF(6стр2!G10=6стр2!F14,6стр2!F6,0))</f>
        <v>Мухитова Динара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Гаскаров Динар</v>
      </c>
      <c r="C69" s="5"/>
      <c r="D69" s="5"/>
      <c r="E69" s="4">
        <v>-57</v>
      </c>
      <c r="F69" s="10" t="str">
        <f>IF(6стр2!G26=6стр2!F22,6стр2!F30,IF(6стр2!G26=6стр2!F30,6стр2!F22,0))</f>
        <v>Бикбулатов Марсель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126</v>
      </c>
      <c r="D70" s="5"/>
      <c r="E70" s="5"/>
      <c r="F70" s="4">
        <v>-62</v>
      </c>
      <c r="G70" s="6" t="str">
        <f>IF(G68=F67,F69,IF(G68=F69,F67,0))</f>
        <v>Мухитова Динара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Гилемханова Дина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126</v>
      </c>
      <c r="E72" s="4">
        <v>-63</v>
      </c>
      <c r="F72" s="6" t="str">
        <f>IF(C70=B69,B71,IF(C70=B71,B69,0))</f>
        <v>Гилемханова Дина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Холодилина Глафира</v>
      </c>
      <c r="C73" s="11"/>
      <c r="D73" s="17" t="s">
        <v>6</v>
      </c>
      <c r="E73" s="5"/>
      <c r="F73" s="7">
        <v>66</v>
      </c>
      <c r="G73" s="8" t="s">
        <v>122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123</v>
      </c>
      <c r="D74" s="20"/>
      <c r="E74" s="4">
        <v>-64</v>
      </c>
      <c r="F74" s="10" t="str">
        <f>IF(C74=B73,B75,IF(C74=B75,B73,0))</f>
        <v>Холодилина Глафира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Лазарев Игорь</v>
      </c>
      <c r="C75" s="4">
        <v>-65</v>
      </c>
      <c r="D75" s="6" t="str">
        <f>IF(D72=C70,C74,IF(D72=C74,C70,0))</f>
        <v>Лазарев Игорь</v>
      </c>
      <c r="E75" s="5"/>
      <c r="F75" s="4">
        <v>-66</v>
      </c>
      <c r="G75" s="6" t="str">
        <f>IF(G73=F72,F74,IF(G73=F74,F72,0))</f>
        <v>Холодилина Глафира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молодежи России"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27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Байбулдин Андрей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Ларионов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43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Шакиров Ильяс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39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Исмайлов Азат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Хабиров Марс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Уткулов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Аюпов Айдар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Валеев Риф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41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Ветохина Анастасия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Тодрамович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Харламов Руслан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Файзуллин Тимур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36</v>
      </c>
      <c r="E64" s="4">
        <v>-59</v>
      </c>
      <c r="F64" s="10" t="str">
        <f>IF(Мстр2!H30=Мстр2!G26,Мстр2!G34,IF(Мстр2!H30=Мстр2!G34,Мстр2!G26,0))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Ветохина Анастасия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Максютов Азат</v>
      </c>
      <c r="C69" s="5"/>
      <c r="D69" s="5"/>
      <c r="E69" s="4">
        <v>-57</v>
      </c>
      <c r="F69" s="10" t="str">
        <f>IF(Мстр2!G26=Мстр2!F22,Мстр2!F30,IF(Мстр2!G26=Мстр2!F30,Мстр2!F22,0))</f>
        <v>Валеев Риф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42</v>
      </c>
      <c r="D70" s="5"/>
      <c r="E70" s="5"/>
      <c r="F70" s="4">
        <v>-62</v>
      </c>
      <c r="G70" s="6" t="str">
        <f>IF(G68=F67,F69,IF(G68=F69,F67,0))</f>
        <v>Ветохина Анастасия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Уткулов Ринат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Уткулов Ринат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Срумов Антон</v>
      </c>
      <c r="C73" s="11"/>
      <c r="D73" s="17" t="s">
        <v>6</v>
      </c>
      <c r="E73" s="5"/>
      <c r="F73" s="7">
        <v>66</v>
      </c>
      <c r="G73" s="8" t="s">
        <v>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39</v>
      </c>
      <c r="D74" s="20"/>
      <c r="E74" s="4">
        <v>-64</v>
      </c>
      <c r="F74" s="10" t="str">
        <f>IF(C74=B73,B75,IF(C74=B75,B73,0))</f>
        <v>Шакиров Ильяс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Шакиров Ильяс</v>
      </c>
      <c r="C75" s="4">
        <v>-65</v>
      </c>
      <c r="D75" s="6" t="str">
        <f>IF(D72=C70,C74,IF(D72=C74,C70,0))</f>
        <v>Срумов Антон</v>
      </c>
      <c r="E75" s="5"/>
      <c r="F75" s="4">
        <v>-66</v>
      </c>
      <c r="G75" s="6" t="str">
        <f>IF(G73=F72,F74,IF(G73=F74,F72,0))</f>
        <v>Уткулов Ринат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молодежи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27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52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Тодрамович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Ветохина Анастасия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46</v>
      </c>
      <c r="E14" s="7">
        <v>53</v>
      </c>
      <c r="F14" s="21" t="s">
        <v>38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Аюпов Айдар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Уткулов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Аббасов Рустамхон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нет</v>
      </c>
      <c r="C22" s="7">
        <v>44</v>
      </c>
      <c r="D22" s="14" t="s">
        <v>48</v>
      </c>
      <c r="E22" s="7">
        <v>54</v>
      </c>
      <c r="F22" s="14" t="s">
        <v>37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Хабиров Марс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39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39</v>
      </c>
      <c r="E26" s="15"/>
      <c r="F26" s="7">
        <v>57</v>
      </c>
      <c r="G26" s="14" t="s">
        <v>37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41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Шакиров Ильяс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Файзуллин Тимур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Сафиуллин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Ларионов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Аюпов Айдар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3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Файзуллин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Сп6!A1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Сп6!A2</f>
        <v>1/128 финала Турнира "День молодежи России"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Сп6!A3</f>
        <v>9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Мухитова Динара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Балхияров Алмас</v>
      </c>
      <c r="C6" s="7">
        <v>40</v>
      </c>
      <c r="D6" s="14" t="s">
        <v>131</v>
      </c>
      <c r="E6" s="7">
        <v>52</v>
      </c>
      <c r="F6" s="14" t="s">
        <v>124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Мансуров Данар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126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126</v>
      </c>
      <c r="E10" s="15"/>
      <c r="F10" s="7">
        <v>56</v>
      </c>
      <c r="G10" s="14" t="s">
        <v>110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Гаскаров Динар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Шаймарданова Аида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122</v>
      </c>
      <c r="E14" s="7">
        <v>53</v>
      </c>
      <c r="F14" s="21" t="s">
        <v>110</v>
      </c>
      <c r="G14" s="7">
        <v>58</v>
      </c>
      <c r="H14" s="14" t="s">
        <v>108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Гилемханова Дина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122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130</v>
      </c>
      <c r="E18" s="15"/>
      <c r="F18" s="4">
        <v>-30</v>
      </c>
      <c r="G18" s="10" t="str">
        <f>IF(6стр1!F52=6стр1!E44,6стр1!E60,IF(6стр1!F52=6стр1!E60,6стр1!E44,0))</f>
        <v>Шаймарданова Аделя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Зверс Виктория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Холодилина Глафира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нет</v>
      </c>
      <c r="C22" s="7">
        <v>44</v>
      </c>
      <c r="D22" s="14" t="s">
        <v>129</v>
      </c>
      <c r="E22" s="7">
        <v>54</v>
      </c>
      <c r="F22" s="14" t="s">
        <v>128</v>
      </c>
      <c r="G22" s="15"/>
      <c r="H22" s="7">
        <v>60</v>
      </c>
      <c r="I22" s="24" t="s">
        <v>108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Ахметов Марат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128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128</v>
      </c>
      <c r="E26" s="15"/>
      <c r="F26" s="7">
        <v>57</v>
      </c>
      <c r="G26" s="14" t="s">
        <v>128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Бикмурзин Айрат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Лазарев Игорь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125</v>
      </c>
      <c r="E30" s="7">
        <v>55</v>
      </c>
      <c r="F30" s="21" t="s">
        <v>125</v>
      </c>
      <c r="G30" s="7">
        <v>59</v>
      </c>
      <c r="H30" s="21" t="s">
        <v>121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Бикбулатов Марсель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нет</v>
      </c>
      <c r="C32" s="5"/>
      <c r="D32" s="7">
        <v>51</v>
      </c>
      <c r="E32" s="21" t="s">
        <v>125</v>
      </c>
      <c r="F32" s="5"/>
      <c r="G32" s="11"/>
      <c r="H32" s="4">
        <v>-60</v>
      </c>
      <c r="I32" s="6" t="str">
        <f>IF(I22=H14,H30,IF(I22=H30,H14,0))</f>
        <v>Шагалеев Ленар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132</v>
      </c>
      <c r="E34" s="15"/>
      <c r="F34" s="4">
        <v>-29</v>
      </c>
      <c r="G34" s="10" t="str">
        <f>IF(6стр1!F20=6стр1!E12,6стр1!E28,IF(6стр1!F20=6стр1!E28,6стр1!E12,0))</f>
        <v>Шагалеев Ленар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Балакиpев Павел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Балхияров Алмас</v>
      </c>
      <c r="C37" s="5"/>
      <c r="D37" s="5"/>
      <c r="E37" s="5"/>
      <c r="F37" s="4">
        <v>-48</v>
      </c>
      <c r="G37" s="6" t="str">
        <f>IF(E8=D6,D10,IF(E8=D10,D6,0))</f>
        <v>Мансуров Данар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133</v>
      </c>
      <c r="D38" s="5"/>
      <c r="E38" s="5"/>
      <c r="F38" s="5"/>
      <c r="G38" s="7">
        <v>67</v>
      </c>
      <c r="H38" s="14" t="s">
        <v>130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Зверс Виктория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133</v>
      </c>
      <c r="E40" s="5"/>
      <c r="F40" s="5"/>
      <c r="G40" s="5"/>
      <c r="H40" s="7">
        <v>69</v>
      </c>
      <c r="I40" s="23" t="s">
        <v>129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Ахметов Марат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129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Балакиpев Павел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133</v>
      </c>
      <c r="F44" s="5"/>
      <c r="G44" s="5"/>
      <c r="H44" s="4">
        <v>-69</v>
      </c>
      <c r="I44" s="6" t="str">
        <f>IF(I40=H38,H42,IF(I40=H42,H38,0))</f>
        <v>Зверс Виктория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Мансуров Данар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131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Балакиpев Павел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Балакиpев Павел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104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84</v>
      </c>
      <c r="B5" s="28">
        <v>1</v>
      </c>
      <c r="C5" s="26" t="str">
        <f>5стр1!G36</f>
        <v>Мазитов Шамиль</v>
      </c>
      <c r="D5" s="25"/>
      <c r="E5" s="25"/>
      <c r="F5" s="25"/>
      <c r="G5" s="25"/>
      <c r="H5" s="25"/>
      <c r="I5" s="25"/>
    </row>
    <row r="6" spans="1:9" ht="18">
      <c r="A6" s="27" t="s">
        <v>94</v>
      </c>
      <c r="B6" s="28">
        <v>2</v>
      </c>
      <c r="C6" s="26" t="str">
        <f>5стр1!G56</f>
        <v>Мингалиев Азиз</v>
      </c>
      <c r="D6" s="25"/>
      <c r="E6" s="25"/>
      <c r="F6" s="25"/>
      <c r="G6" s="25"/>
      <c r="H6" s="25"/>
      <c r="I6" s="25"/>
    </row>
    <row r="7" spans="1:9" ht="18">
      <c r="A7" s="27" t="s">
        <v>105</v>
      </c>
      <c r="B7" s="28">
        <v>3</v>
      </c>
      <c r="C7" s="26" t="str">
        <f>5стр2!I22</f>
        <v>Семенов Константин</v>
      </c>
      <c r="D7" s="25"/>
      <c r="E7" s="25"/>
      <c r="F7" s="25"/>
      <c r="G7" s="25"/>
      <c r="H7" s="25"/>
      <c r="I7" s="25"/>
    </row>
    <row r="8" spans="1:9" ht="18">
      <c r="A8" s="27" t="s">
        <v>106</v>
      </c>
      <c r="B8" s="28">
        <v>4</v>
      </c>
      <c r="C8" s="26" t="str">
        <f>5стр2!I32</f>
        <v>Сагитов Александр</v>
      </c>
      <c r="D8" s="25"/>
      <c r="E8" s="25"/>
      <c r="F8" s="25"/>
      <c r="G8" s="25"/>
      <c r="H8" s="25"/>
      <c r="I8" s="25"/>
    </row>
    <row r="9" spans="1:9" ht="18">
      <c r="A9" s="27" t="s">
        <v>107</v>
      </c>
      <c r="B9" s="28">
        <v>5</v>
      </c>
      <c r="C9" s="26" t="str">
        <f>5стр1!G63</f>
        <v>Плевако Дмитрий</v>
      </c>
      <c r="D9" s="25"/>
      <c r="E9" s="25"/>
      <c r="F9" s="25"/>
      <c r="G9" s="25"/>
      <c r="H9" s="25"/>
      <c r="I9" s="25"/>
    </row>
    <row r="10" spans="1:9" ht="18">
      <c r="A10" s="27" t="s">
        <v>90</v>
      </c>
      <c r="B10" s="28">
        <v>6</v>
      </c>
      <c r="C10" s="26" t="str">
        <f>5стр1!G65</f>
        <v>Фоминых Илья</v>
      </c>
      <c r="D10" s="25"/>
      <c r="E10" s="25"/>
      <c r="F10" s="25"/>
      <c r="G10" s="25"/>
      <c r="H10" s="25"/>
      <c r="I10" s="25"/>
    </row>
    <row r="11" spans="1:9" ht="18">
      <c r="A11" s="27" t="s">
        <v>108</v>
      </c>
      <c r="B11" s="28">
        <v>7</v>
      </c>
      <c r="C11" s="26" t="str">
        <f>5стр1!G68</f>
        <v>Жукова Анастасия</v>
      </c>
      <c r="D11" s="25"/>
      <c r="E11" s="25"/>
      <c r="F11" s="25"/>
      <c r="G11" s="25"/>
      <c r="H11" s="25"/>
      <c r="I11" s="25"/>
    </row>
    <row r="12" spans="1:9" ht="18">
      <c r="A12" s="27" t="s">
        <v>109</v>
      </c>
      <c r="B12" s="28">
        <v>8</v>
      </c>
      <c r="C12" s="26" t="str">
        <f>5стр1!G70</f>
        <v>Макаров Дмитрий</v>
      </c>
      <c r="D12" s="25"/>
      <c r="E12" s="25"/>
      <c r="F12" s="25"/>
      <c r="G12" s="25"/>
      <c r="H12" s="25"/>
      <c r="I12" s="25"/>
    </row>
    <row r="13" spans="1:9" ht="18">
      <c r="A13" s="27" t="s">
        <v>110</v>
      </c>
      <c r="B13" s="28">
        <v>9</v>
      </c>
      <c r="C13" s="26" t="str">
        <f>5стр1!D72</f>
        <v>Шайхутдинов Эмиль</v>
      </c>
      <c r="D13" s="25"/>
      <c r="E13" s="25"/>
      <c r="F13" s="25"/>
      <c r="G13" s="25"/>
      <c r="H13" s="25"/>
      <c r="I13" s="25"/>
    </row>
    <row r="14" spans="1:9" ht="18">
      <c r="A14" s="27" t="s">
        <v>111</v>
      </c>
      <c r="B14" s="28">
        <v>10</v>
      </c>
      <c r="C14" s="26" t="str">
        <f>5стр1!D75</f>
        <v>Бортко Вячеслав</v>
      </c>
      <c r="D14" s="25"/>
      <c r="E14" s="25"/>
      <c r="F14" s="25"/>
      <c r="G14" s="25"/>
      <c r="H14" s="25"/>
      <c r="I14" s="25"/>
    </row>
    <row r="15" spans="1:9" ht="18">
      <c r="A15" s="27" t="s">
        <v>112</v>
      </c>
      <c r="B15" s="28">
        <v>11</v>
      </c>
      <c r="C15" s="26" t="str">
        <f>5стр1!G73</f>
        <v>Гайфуллин Руслан</v>
      </c>
      <c r="D15" s="25"/>
      <c r="E15" s="25"/>
      <c r="F15" s="25"/>
      <c r="G15" s="25"/>
      <c r="H15" s="25"/>
      <c r="I15" s="25"/>
    </row>
    <row r="16" spans="1:9" ht="18">
      <c r="A16" s="27" t="s">
        <v>113</v>
      </c>
      <c r="B16" s="28">
        <v>12</v>
      </c>
      <c r="C16" s="26" t="str">
        <f>5стр1!G75</f>
        <v>Шаймарданова Аида</v>
      </c>
      <c r="D16" s="25"/>
      <c r="E16" s="25"/>
      <c r="F16" s="25"/>
      <c r="G16" s="25"/>
      <c r="H16" s="25"/>
      <c r="I16" s="25"/>
    </row>
    <row r="17" spans="1:9" ht="18">
      <c r="A17" s="27" t="s">
        <v>83</v>
      </c>
      <c r="B17" s="28">
        <v>13</v>
      </c>
      <c r="C17" s="26" t="str">
        <f>5стр2!I40</f>
        <v>Доронин Иван</v>
      </c>
      <c r="D17" s="25"/>
      <c r="E17" s="25"/>
      <c r="F17" s="25"/>
      <c r="G17" s="25"/>
      <c r="H17" s="25"/>
      <c r="I17" s="25"/>
    </row>
    <row r="18" spans="1:9" ht="18">
      <c r="A18" s="27" t="s">
        <v>114</v>
      </c>
      <c r="B18" s="28">
        <v>14</v>
      </c>
      <c r="C18" s="26" t="str">
        <f>5стр2!I44</f>
        <v>Шаймарданова Аделя</v>
      </c>
      <c r="D18" s="25"/>
      <c r="E18" s="25"/>
      <c r="F18" s="25"/>
      <c r="G18" s="25"/>
      <c r="H18" s="25"/>
      <c r="I18" s="25"/>
    </row>
    <row r="19" spans="1:9" ht="18">
      <c r="A19" s="27" t="s">
        <v>115</v>
      </c>
      <c r="B19" s="28">
        <v>15</v>
      </c>
      <c r="C19" s="26" t="str">
        <f>5стр2!I46</f>
        <v>Запылихин Юрий</v>
      </c>
      <c r="D19" s="25"/>
      <c r="E19" s="25"/>
      <c r="F19" s="25"/>
      <c r="G19" s="25"/>
      <c r="H19" s="25"/>
      <c r="I19" s="25"/>
    </row>
    <row r="20" spans="1:9" ht="18">
      <c r="A20" s="27" t="s">
        <v>116</v>
      </c>
      <c r="B20" s="28">
        <v>16</v>
      </c>
      <c r="C20" s="26" t="str">
        <f>5стр2!I48</f>
        <v>Аминов Артур</v>
      </c>
      <c r="D20" s="25"/>
      <c r="E20" s="25"/>
      <c r="F20" s="25"/>
      <c r="G20" s="25"/>
      <c r="H20" s="25"/>
      <c r="I20" s="25"/>
    </row>
    <row r="21" spans="1:9" ht="18">
      <c r="A21" s="27" t="s">
        <v>117</v>
      </c>
      <c r="B21" s="28">
        <v>17</v>
      </c>
      <c r="C21" s="26" t="str">
        <f>5стр2!E44</f>
        <v>Габидуллина Наиля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18</v>
      </c>
      <c r="C22" s="26">
        <f>5стр2!E50</f>
        <v>0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5стр2!E53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5стр2!E55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5стр2!I53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5стр2!I57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5стр2!I59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5стр2!I61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5стр2!E63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5стр2!E69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5стр2!E72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5стр2!E74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5стр2!I66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5стр2!I70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5стр2!I72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5стр2!I74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Сп5!A1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Сп5!A2</f>
        <v>1/64 финала Турнира "День молодежи"</v>
      </c>
      <c r="B2" s="31"/>
      <c r="C2" s="31"/>
      <c r="D2" s="31"/>
      <c r="E2" s="31"/>
      <c r="F2" s="31"/>
      <c r="G2" s="31"/>
    </row>
    <row r="3" spans="1:7" ht="15.75">
      <c r="A3" s="31" t="str">
        <f>Сп5!A3</f>
        <v>16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Семенов Константин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Доронин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Габидуллина Наиля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Шаймарданова Аида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Гайфуллин Руслан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83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Аминов Артур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Плевако Дмитрий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83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Мазитов Шамиль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Фоминых Илья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Сагитов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114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Запылихин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Бортко Вячеслав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Шайхутдинов Эмиль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Шаймарданова Аделя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111</v>
      </c>
      <c r="E56" s="11"/>
      <c r="F56" s="18">
        <v>-31</v>
      </c>
      <c r="G56" s="6" t="str">
        <f>IF(G36=F20,F52,IF(G36=F52,F20,0))</f>
        <v>Мингалиев Азиз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Макаров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Жукова Анастасия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115</v>
      </c>
      <c r="D62" s="11"/>
      <c r="E62" s="4">
        <v>-58</v>
      </c>
      <c r="F62" s="6" t="str">
        <f>IF(5стр2!H14=5стр2!G10,5стр2!G18,IF(5стр2!H14=5стр2!G18,5стр2!G10,0))</f>
        <v>Плевако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нет</v>
      </c>
      <c r="C63" s="11"/>
      <c r="D63" s="11"/>
      <c r="E63" s="5"/>
      <c r="F63" s="7">
        <v>61</v>
      </c>
      <c r="G63" s="8" t="s">
        <v>113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94</v>
      </c>
      <c r="E64" s="4">
        <v>-59</v>
      </c>
      <c r="F64" s="10" t="str">
        <f>IF(5стр2!H30=5стр2!G26,5стр2!G34,IF(5стр2!H30=5стр2!G34,5стр2!G26,0))</f>
        <v>Фоминых Илья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нет</v>
      </c>
      <c r="C65" s="11"/>
      <c r="D65" s="5"/>
      <c r="E65" s="5"/>
      <c r="F65" s="4">
        <v>-61</v>
      </c>
      <c r="G65" s="6" t="str">
        <f>IF(G63=F62,F64,IF(G63=F64,F62,0))</f>
        <v>Фоминых Илья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94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Мингалиев Азиз</v>
      </c>
      <c r="C67" s="5"/>
      <c r="D67" s="5"/>
      <c r="E67" s="4">
        <v>-56</v>
      </c>
      <c r="F67" s="6" t="str">
        <f>IF(5стр2!G10=5стр2!F6,5стр2!F14,IF(5стр2!G10=5стр2!F14,5стр2!F6,0))</f>
        <v>Жукова Анастасия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115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Гайфуллин Руслан</v>
      </c>
      <c r="C69" s="5"/>
      <c r="D69" s="5"/>
      <c r="E69" s="4">
        <v>-57</v>
      </c>
      <c r="F69" s="10" t="str">
        <f>IF(5стр2!G26=5стр2!F22,5стр2!F30,IF(5стр2!G26=5стр2!F30,5стр2!F22,0))</f>
        <v>Макаров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90</v>
      </c>
      <c r="D70" s="5"/>
      <c r="E70" s="5"/>
      <c r="F70" s="4">
        <v>-62</v>
      </c>
      <c r="G70" s="6" t="str">
        <f>IF(G68=F67,F69,IF(G68=F69,F67,0))</f>
        <v>Макаров Дмитрий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Шайхутдинов Эмиль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90</v>
      </c>
      <c r="E72" s="4">
        <v>-63</v>
      </c>
      <c r="F72" s="6" t="str">
        <f>IF(C70=B69,B71,IF(C70=B71,B69,0))</f>
        <v>Гайфуллин Руслан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Бортко Вячеслав</v>
      </c>
      <c r="C73" s="11"/>
      <c r="D73" s="17" t="s">
        <v>6</v>
      </c>
      <c r="E73" s="5"/>
      <c r="F73" s="7">
        <v>66</v>
      </c>
      <c r="G73" s="8" t="s">
        <v>109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112</v>
      </c>
      <c r="D74" s="20"/>
      <c r="E74" s="4">
        <v>-64</v>
      </c>
      <c r="F74" s="10" t="str">
        <f>IF(C74=B73,B75,IF(C74=B75,B73,0))</f>
        <v>Шаймарданова Аида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Шаймарданова Аида</v>
      </c>
      <c r="C75" s="4">
        <v>-65</v>
      </c>
      <c r="D75" s="6" t="str">
        <f>IF(D72=C70,C74,IF(D72=C74,C70,0))</f>
        <v>Бортко Вячеслав</v>
      </c>
      <c r="E75" s="5"/>
      <c r="F75" s="4">
        <v>-66</v>
      </c>
      <c r="G75" s="6" t="str">
        <f>IF(G73=F72,F74,IF(G73=F74,F72,0))</f>
        <v>Шаймарданова Аида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Сп5!A1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Сп5!A2</f>
        <v>1/64 финала Турнира "День молодежи"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Сп5!A3</f>
        <v>16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Гайфуллин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Габидуллина Наиля</v>
      </c>
      <c r="C6" s="7">
        <v>40</v>
      </c>
      <c r="D6" s="14" t="s">
        <v>115</v>
      </c>
      <c r="E6" s="7">
        <v>52</v>
      </c>
      <c r="F6" s="14" t="s">
        <v>115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Жукова Анастасия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115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108</v>
      </c>
      <c r="E10" s="15"/>
      <c r="F10" s="7">
        <v>56</v>
      </c>
      <c r="G10" s="14" t="s">
        <v>113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Шаймарданова Аделя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Плевако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90</v>
      </c>
      <c r="E14" s="7">
        <v>53</v>
      </c>
      <c r="F14" s="21" t="s">
        <v>113</v>
      </c>
      <c r="G14" s="7">
        <v>58</v>
      </c>
      <c r="H14" s="14" t="s">
        <v>105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Шайхутдинов Эмиль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90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114</v>
      </c>
      <c r="E18" s="15"/>
      <c r="F18" s="4">
        <v>-30</v>
      </c>
      <c r="G18" s="10" t="str">
        <f>IF(5стр1!F52=5стр1!E44,5стр1!E60,IF(5стр1!F52=5стр1!E60,5стр1!E44,0))</f>
        <v>Сагитов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Запылихин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Бортко Вячеслав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106</v>
      </c>
      <c r="E22" s="7">
        <v>54</v>
      </c>
      <c r="F22" s="14" t="s">
        <v>106</v>
      </c>
      <c r="G22" s="15"/>
      <c r="H22" s="7">
        <v>60</v>
      </c>
      <c r="I22" s="24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Фоминых Илья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106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107</v>
      </c>
      <c r="E26" s="15"/>
      <c r="F26" s="7">
        <v>57</v>
      </c>
      <c r="G26" s="14" t="s">
        <v>106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Аминов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Макаров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110</v>
      </c>
      <c r="E30" s="7">
        <v>55</v>
      </c>
      <c r="F30" s="21" t="s">
        <v>111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Шаймарданова Аида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нет</v>
      </c>
      <c r="C32" s="5"/>
      <c r="D32" s="7">
        <v>51</v>
      </c>
      <c r="E32" s="21" t="s">
        <v>110</v>
      </c>
      <c r="F32" s="5"/>
      <c r="G32" s="11"/>
      <c r="H32" s="4">
        <v>-60</v>
      </c>
      <c r="I32" s="6" t="str">
        <f>IF(I22=H14,H30,IF(I22=H30,H14,0))</f>
        <v>Сагитов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117</v>
      </c>
      <c r="E34" s="15"/>
      <c r="F34" s="4">
        <v>-29</v>
      </c>
      <c r="G34" s="10" t="str">
        <f>IF(5стр1!F20=5стр1!E12,5стр1!E28,IF(5стр1!F20=5стр1!E28,5стр1!E12,0))</f>
        <v>Семенов Константин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Доронин Иван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Габидуллина Наиля</v>
      </c>
      <c r="C37" s="5"/>
      <c r="D37" s="5"/>
      <c r="E37" s="5"/>
      <c r="F37" s="4">
        <v>-48</v>
      </c>
      <c r="G37" s="6" t="str">
        <f>IF(E8=D6,D10,IF(E8=D10,D6,0))</f>
        <v>Шаймарданова Аделя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116</v>
      </c>
      <c r="D38" s="5"/>
      <c r="E38" s="5"/>
      <c r="F38" s="5"/>
      <c r="G38" s="7">
        <v>67</v>
      </c>
      <c r="H38" s="14" t="s">
        <v>108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Запылихин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116</v>
      </c>
      <c r="E40" s="5"/>
      <c r="F40" s="5"/>
      <c r="G40" s="5"/>
      <c r="H40" s="7">
        <v>69</v>
      </c>
      <c r="I40" s="23" t="s">
        <v>117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Аминов Артур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117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Доронин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116</v>
      </c>
      <c r="F44" s="5"/>
      <c r="G44" s="5"/>
      <c r="H44" s="4">
        <v>-69</v>
      </c>
      <c r="I44" s="6" t="str">
        <f>IF(I40=H38,H42,IF(I40=H42,H38,0))</f>
        <v>Шаймарданова Аделя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Запылихин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114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Аминов Артур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Аминов Артур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98</v>
      </c>
      <c r="B5" s="28">
        <v>1</v>
      </c>
      <c r="C5" s="26" t="str">
        <f>4!F20</f>
        <v>Мазитов Шамиль</v>
      </c>
      <c r="D5" s="25"/>
      <c r="E5" s="25"/>
      <c r="F5" s="25"/>
      <c r="G5" s="25"/>
      <c r="H5" s="25"/>
      <c r="I5" s="25"/>
    </row>
    <row r="6" spans="1:9" ht="18">
      <c r="A6" s="27" t="s">
        <v>88</v>
      </c>
      <c r="B6" s="28">
        <v>2</v>
      </c>
      <c r="C6" s="26" t="str">
        <f>4!F31</f>
        <v>Семенов Константин</v>
      </c>
      <c r="D6" s="25"/>
      <c r="E6" s="25"/>
      <c r="F6" s="25"/>
      <c r="G6" s="25"/>
      <c r="H6" s="25"/>
      <c r="I6" s="25"/>
    </row>
    <row r="7" spans="1:9" ht="18">
      <c r="A7" s="27" t="s">
        <v>84</v>
      </c>
      <c r="B7" s="28">
        <v>3</v>
      </c>
      <c r="C7" s="26" t="str">
        <f>4!G43</f>
        <v>Шайхутдинов Артур</v>
      </c>
      <c r="D7" s="25"/>
      <c r="E7" s="25"/>
      <c r="F7" s="25"/>
      <c r="G7" s="25"/>
      <c r="H7" s="25"/>
      <c r="I7" s="25"/>
    </row>
    <row r="8" spans="1:9" ht="18">
      <c r="A8" s="27" t="s">
        <v>99</v>
      </c>
      <c r="B8" s="28">
        <v>4</v>
      </c>
      <c r="C8" s="26" t="str">
        <f>4!G51</f>
        <v>Мингалиев Азиз</v>
      </c>
      <c r="D8" s="25"/>
      <c r="E8" s="25"/>
      <c r="F8" s="25"/>
      <c r="G8" s="25"/>
      <c r="H8" s="25"/>
      <c r="I8" s="25"/>
    </row>
    <row r="9" spans="1:9" ht="18">
      <c r="A9" s="27" t="s">
        <v>100</v>
      </c>
      <c r="B9" s="28">
        <v>5</v>
      </c>
      <c r="C9" s="26" t="str">
        <f>4!C55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101</v>
      </c>
      <c r="B10" s="28">
        <v>6</v>
      </c>
      <c r="C10" s="26" t="str">
        <f>4!C57</f>
        <v>Ганиев Денис</v>
      </c>
      <c r="D10" s="25"/>
      <c r="E10" s="25"/>
      <c r="F10" s="25"/>
      <c r="G10" s="25"/>
      <c r="H10" s="25"/>
      <c r="I10" s="25"/>
    </row>
    <row r="11" spans="1:9" ht="18">
      <c r="A11" s="27" t="s">
        <v>94</v>
      </c>
      <c r="B11" s="28">
        <v>7</v>
      </c>
      <c r="C11" s="26" t="str">
        <f>4!C60</f>
        <v>Давлетбаев Азат</v>
      </c>
      <c r="D11" s="25"/>
      <c r="E11" s="25"/>
      <c r="F11" s="25"/>
      <c r="G11" s="25"/>
      <c r="H11" s="25"/>
      <c r="I11" s="25"/>
    </row>
    <row r="12" spans="1:9" ht="18">
      <c r="A12" s="27" t="s">
        <v>83</v>
      </c>
      <c r="B12" s="28">
        <v>8</v>
      </c>
      <c r="C12" s="26" t="str">
        <f>4!C62</f>
        <v>Набиуллина Светлана</v>
      </c>
      <c r="D12" s="25"/>
      <c r="E12" s="25"/>
      <c r="F12" s="25"/>
      <c r="G12" s="25"/>
      <c r="H12" s="25"/>
      <c r="I12" s="25"/>
    </row>
    <row r="13" spans="1:9" ht="18">
      <c r="A13" s="27" t="s">
        <v>102</v>
      </c>
      <c r="B13" s="28">
        <v>9</v>
      </c>
      <c r="C13" s="26" t="str">
        <f>4!G57</f>
        <v>Разбежкина Вера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4!G60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4!G64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4!G66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4!G71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5" t="str">
        <f>Сп4!A1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Сп4!A2</f>
        <v>1/32 финала Турнира "День молодежи России"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Сп4!A3</f>
        <v>24 мая 2009 г.</v>
      </c>
      <c r="B3" s="55"/>
      <c r="C3" s="55"/>
      <c r="D3" s="55"/>
      <c r="E3" s="55"/>
      <c r="F3" s="55"/>
      <c r="G3" s="55"/>
      <c r="H3" s="55"/>
      <c r="I3" s="55"/>
      <c r="J3" s="5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Шайхутдинов Артур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Разбежкина Вера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Мазитов Шамиль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83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Давлетбаев Азат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Ганиев Денис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83</v>
      </c>
      <c r="G20" s="8"/>
      <c r="H20" s="8"/>
      <c r="I20" s="8"/>
    </row>
    <row r="21" spans="1:9" ht="12.75">
      <c r="A21" s="4">
        <v>3</v>
      </c>
      <c r="B21" s="6" t="str">
        <f>Сп4!A7</f>
        <v>Семенов Константин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Набиуллина Светлана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84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Мингалиев Азиз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нет</v>
      </c>
      <c r="C31" s="11"/>
      <c r="D31" s="11"/>
      <c r="E31" s="4">
        <v>-15</v>
      </c>
      <c r="F31" s="6" t="str">
        <f>IF(F20=E12,E28,IF(F20=E28,E12,0))</f>
        <v>Семенов Константин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88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Шаяхметов Азамат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Ганиев Денис</v>
      </c>
      <c r="F37" s="5"/>
      <c r="G37" s="5"/>
      <c r="H37" s="5"/>
      <c r="I37" s="5"/>
    </row>
    <row r="38" spans="1:9" ht="12.75">
      <c r="A38" s="5"/>
      <c r="B38" s="7">
        <v>16</v>
      </c>
      <c r="C38" s="56" t="s">
        <v>102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Разбежкина Вера</v>
      </c>
      <c r="C39" s="7">
        <v>20</v>
      </c>
      <c r="D39" s="56" t="s">
        <v>94</v>
      </c>
      <c r="E39" s="7">
        <v>26</v>
      </c>
      <c r="F39" s="56" t="s">
        <v>94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Мингалиев Азиз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57" t="s">
        <v>94</v>
      </c>
      <c r="F41" s="11"/>
      <c r="G41" s="5"/>
      <c r="H41" s="5"/>
      <c r="I41" s="5"/>
    </row>
    <row r="42" spans="1:9" ht="12.75">
      <c r="A42" s="5"/>
      <c r="B42" s="7">
        <v>17</v>
      </c>
      <c r="C42" s="5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57" t="s">
        <v>101</v>
      </c>
      <c r="E43" s="15"/>
      <c r="F43" s="7">
        <v>28</v>
      </c>
      <c r="G43" s="56" t="s">
        <v>98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Набиуллина Светлана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Шаяхметов Азамат</v>
      </c>
      <c r="F45" s="11"/>
      <c r="G45" s="15"/>
      <c r="H45" s="5"/>
      <c r="I45" s="5"/>
    </row>
    <row r="46" spans="1:9" ht="12.75">
      <c r="A46" s="5"/>
      <c r="B46" s="7">
        <v>18</v>
      </c>
      <c r="C46" s="5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56" t="s">
        <v>100</v>
      </c>
      <c r="E47" s="7">
        <v>27</v>
      </c>
      <c r="F47" s="57" t="s">
        <v>98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Давлетбаев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57" t="s">
        <v>98</v>
      </c>
      <c r="F49" s="5"/>
      <c r="G49" s="15"/>
      <c r="H49" s="5"/>
      <c r="I49" s="5"/>
    </row>
    <row r="50" spans="1:9" ht="12.75">
      <c r="A50" s="5"/>
      <c r="B50" s="7">
        <v>19</v>
      </c>
      <c r="C50" s="5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7" t="s">
        <v>98</v>
      </c>
      <c r="E51" s="15"/>
      <c r="F51" s="4">
        <v>-28</v>
      </c>
      <c r="G51" s="6" t="str">
        <f>IF(G43=F39,F47,IF(G43=F47,F39,0))</f>
        <v>Мингалиев Азиз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Шайхутдинов Артур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Ганиев Денис</v>
      </c>
      <c r="C54" s="5"/>
      <c r="D54" s="4">
        <v>-20</v>
      </c>
      <c r="E54" s="6" t="str">
        <f>IF(D39=C38,C40,IF(D39=C40,C38,0))</f>
        <v>Разбежкина Вера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88</v>
      </c>
      <c r="D55" s="5"/>
      <c r="E55" s="7">
        <v>31</v>
      </c>
      <c r="F55" s="8" t="s">
        <v>102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Шаяхметов Азамат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Ганиев Денис</v>
      </c>
      <c r="D57" s="5"/>
      <c r="E57" s="5"/>
      <c r="F57" s="7">
        <v>33</v>
      </c>
      <c r="G57" s="8" t="s">
        <v>102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Набиуллина Светлана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100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Давлетбаев Азат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Набиуллина Светлана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92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89</v>
      </c>
      <c r="B5" s="28">
        <v>1</v>
      </c>
      <c r="C5" s="26" t="str">
        <f>3!E12</f>
        <v>Нафиков Азат</v>
      </c>
      <c r="D5" s="25"/>
      <c r="E5" s="25"/>
      <c r="F5" s="25"/>
      <c r="G5" s="25"/>
      <c r="H5" s="25"/>
      <c r="I5" s="35"/>
    </row>
    <row r="6" spans="1:9" ht="18">
      <c r="A6" s="27" t="s">
        <v>88</v>
      </c>
      <c r="B6" s="28">
        <v>2</v>
      </c>
      <c r="C6" s="26" t="str">
        <f>3!E19</f>
        <v>Шаяхметов Азамат</v>
      </c>
      <c r="D6" s="25"/>
      <c r="E6" s="25"/>
      <c r="F6" s="25"/>
      <c r="G6" s="25"/>
      <c r="H6" s="25"/>
      <c r="I6" s="35"/>
    </row>
    <row r="7" spans="1:9" ht="18">
      <c r="A7" s="27" t="s">
        <v>84</v>
      </c>
      <c r="B7" s="28">
        <v>3</v>
      </c>
      <c r="C7" s="26" t="str">
        <f>3!E25</f>
        <v>Семенов Константин</v>
      </c>
      <c r="D7" s="25"/>
      <c r="E7" s="25"/>
      <c r="F7" s="25"/>
      <c r="G7" s="25"/>
      <c r="H7" s="25"/>
      <c r="I7" s="35"/>
    </row>
    <row r="8" spans="1:9" ht="18">
      <c r="A8" s="27" t="s">
        <v>83</v>
      </c>
      <c r="B8" s="28">
        <v>4</v>
      </c>
      <c r="C8" s="26" t="str">
        <f>3!E28</f>
        <v>Гайфуллин Роберт</v>
      </c>
      <c r="D8" s="25"/>
      <c r="E8" s="25"/>
      <c r="F8" s="25"/>
      <c r="G8" s="25"/>
      <c r="H8" s="25"/>
      <c r="I8" s="25"/>
    </row>
    <row r="9" spans="1:9" ht="18">
      <c r="A9" s="27" t="s">
        <v>93</v>
      </c>
      <c r="B9" s="28">
        <v>5</v>
      </c>
      <c r="C9" s="26" t="str">
        <f>3!E31</f>
        <v>Мингалиев Азиз</v>
      </c>
      <c r="D9" s="25"/>
      <c r="E9" s="25"/>
      <c r="F9" s="25"/>
      <c r="G9" s="25"/>
      <c r="H9" s="25"/>
      <c r="I9" s="25"/>
    </row>
    <row r="10" spans="1:9" ht="18">
      <c r="A10" s="27" t="s">
        <v>94</v>
      </c>
      <c r="B10" s="28">
        <v>6</v>
      </c>
      <c r="C10" s="26" t="str">
        <f>3!E33</f>
        <v>Мазитов Шамиль</v>
      </c>
      <c r="D10" s="25"/>
      <c r="E10" s="25"/>
      <c r="F10" s="25"/>
      <c r="G10" s="25"/>
      <c r="H10" s="25"/>
      <c r="I10" s="25"/>
    </row>
    <row r="11" spans="1:9" ht="18">
      <c r="A11" s="27" t="s">
        <v>90</v>
      </c>
      <c r="B11" s="28">
        <v>7</v>
      </c>
      <c r="C11" s="26" t="str">
        <f>3!C33</f>
        <v>Шайхутдинов Эмиль</v>
      </c>
      <c r="D11" s="25"/>
      <c r="E11" s="25"/>
      <c r="F11" s="25"/>
      <c r="G11" s="25"/>
      <c r="H11" s="25"/>
      <c r="I11" s="25"/>
    </row>
    <row r="12" spans="1:9" ht="18">
      <c r="A12" s="27" t="s">
        <v>95</v>
      </c>
      <c r="B12" s="28">
        <v>8</v>
      </c>
      <c r="C12" s="26" t="str">
        <f>3!C35</f>
        <v>Мурзин Рустем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2009-06-27T12:54:40Z</cp:lastPrinted>
  <dcterms:created xsi:type="dcterms:W3CDTF">2008-02-03T08:28:10Z</dcterms:created>
  <dcterms:modified xsi:type="dcterms:W3CDTF">2009-06-29T09:09:41Z</dcterms:modified>
  <cp:category/>
  <cp:version/>
  <cp:contentType/>
  <cp:contentStatus/>
</cp:coreProperties>
</file>